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1" sheetId="1" r:id="rId1"/>
  </sheets>
  <definedNames>
    <definedName name="_xlnm.Print_Area" localSheetId="0">List1!$A$1:$G$155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1" i="1" l="1"/>
  <c r="F143" i="1" s="1"/>
  <c r="F136" i="1"/>
  <c r="H136" i="1" s="1"/>
  <c r="F131" i="1"/>
  <c r="H131" i="1" s="1"/>
  <c r="F125" i="1"/>
  <c r="F127" i="1" s="1"/>
  <c r="F119" i="1"/>
  <c r="F121" i="1" s="1"/>
  <c r="F109" i="1"/>
  <c r="H109" i="1" s="1"/>
  <c r="F106" i="1"/>
  <c r="F104" i="1"/>
  <c r="H104" i="1" s="1"/>
  <c r="F96" i="1"/>
  <c r="F98" i="1" s="1"/>
  <c r="F89" i="1"/>
  <c r="F91" i="1" s="1"/>
  <c r="F84" i="1"/>
  <c r="F86" i="1" s="1"/>
  <c r="F79" i="1"/>
  <c r="H79" i="1" s="1"/>
  <c r="F72" i="1"/>
  <c r="H72" i="1" s="1"/>
  <c r="F67" i="1"/>
  <c r="F69" i="1" s="1"/>
  <c r="F62" i="1"/>
  <c r="F64" i="1" s="1"/>
  <c r="F57" i="1"/>
  <c r="H57" i="1" s="1"/>
  <c r="F54" i="1"/>
  <c r="F52" i="1"/>
  <c r="H52" i="1" s="1"/>
  <c r="F47" i="1"/>
  <c r="F49" i="1" s="1"/>
  <c r="F42" i="1"/>
  <c r="F44" i="1" s="1"/>
  <c r="F37" i="1"/>
  <c r="H37" i="1" s="1"/>
  <c r="F32" i="1"/>
  <c r="F34" i="1" s="1"/>
  <c r="F27" i="1"/>
  <c r="F29" i="1" s="1"/>
  <c r="F22" i="1"/>
  <c r="F24" i="1" s="1"/>
  <c r="F17" i="1"/>
  <c r="H17" i="1" s="1"/>
  <c r="F12" i="1"/>
  <c r="F14" i="1" s="1"/>
  <c r="F7" i="1"/>
  <c r="F9" i="1" s="1"/>
  <c r="F74" i="1" l="1"/>
  <c r="F133" i="1"/>
  <c r="F39" i="1"/>
  <c r="F138" i="1"/>
  <c r="F111" i="1"/>
  <c r="H96" i="1"/>
  <c r="F81" i="1"/>
  <c r="F59" i="1"/>
  <c r="H32" i="1"/>
  <c r="F19" i="1"/>
  <c r="H12" i="1"/>
  <c r="H89" i="1"/>
  <c r="H7" i="1"/>
  <c r="H27" i="1"/>
  <c r="H47" i="1"/>
  <c r="H67" i="1"/>
  <c r="H125" i="1"/>
  <c r="H22" i="1"/>
  <c r="H42" i="1"/>
  <c r="H62" i="1"/>
  <c r="H84" i="1"/>
  <c r="H119" i="1"/>
  <c r="H141" i="1"/>
  <c r="C146" i="1" l="1"/>
  <c r="C148" i="1" s="1"/>
  <c r="C149" i="1" l="1"/>
  <c r="C150" i="1" s="1"/>
</calcChain>
</file>

<file path=xl/sharedStrings.xml><?xml version="1.0" encoding="utf-8"?>
<sst xmlns="http://schemas.openxmlformats.org/spreadsheetml/2006/main" count="315" uniqueCount="91">
  <si>
    <t>Místnost 120</t>
  </si>
  <si>
    <t>Dílenské stoly a příslušenství - žáci</t>
  </si>
  <si>
    <t>Poř.č.</t>
  </si>
  <si>
    <t>Univerzální dílenský stůl plynule výš.</t>
  </si>
  <si>
    <t>šířka</t>
  </si>
  <si>
    <t>Kč/ks</t>
  </si>
  <si>
    <t>Kč celk.bez DPH</t>
  </si>
  <si>
    <t>stavitelný - centrálně klikou, pd buková</t>
  </si>
  <si>
    <t>hloubka</t>
  </si>
  <si>
    <t>spár. tl.45mm, 2× svěrák truhlářský proti sobě</t>
  </si>
  <si>
    <t>výška</t>
  </si>
  <si>
    <t>700 - 920</t>
  </si>
  <si>
    <t>%  DPH</t>
  </si>
  <si>
    <t>Kč celk.vč.DPH</t>
  </si>
  <si>
    <t>1× podélná upínací AL lišta pro přísluš.</t>
  </si>
  <si>
    <t>ks</t>
  </si>
  <si>
    <t>1a</t>
  </si>
  <si>
    <t>spárovka tl.45mm, 1× svěrák truhlářský,</t>
  </si>
  <si>
    <t>Svěrák zámečnický</t>
  </si>
  <si>
    <t>(šířka čelistí 100 mm, rozpětí 125 mm)</t>
  </si>
  <si>
    <t>2a</t>
  </si>
  <si>
    <t>Podložka pod svěrák zámečnický</t>
  </si>
  <si>
    <t>buková podložka s rychloupínáky</t>
  </si>
  <si>
    <t>2b</t>
  </si>
  <si>
    <t>Sada montážních šroubů</t>
  </si>
  <si>
    <t>pro upevnění svěráku</t>
  </si>
  <si>
    <t>Podložka pro řezání lupínkovou pilou</t>
  </si>
  <si>
    <t>Posuvný doraz pro fixaci obrobku</t>
  </si>
  <si>
    <t>Hliníkový doraz</t>
  </si>
  <si>
    <t>délka 120 mm, průměr 25 mm</t>
  </si>
  <si>
    <t>Pokosník včetně posuvné</t>
  </si>
  <si>
    <t>podložky s rychloupínáky</t>
  </si>
  <si>
    <t>Krycí plast na pracovní plochu</t>
  </si>
  <si>
    <t>7.1</t>
  </si>
  <si>
    <t>7a</t>
  </si>
  <si>
    <t>Svěrka k uchycení</t>
  </si>
  <si>
    <t>krycího plastu</t>
  </si>
  <si>
    <t>Protikus VARIO-GRIP</t>
  </si>
  <si>
    <t>do truhlářského svěráku</t>
  </si>
  <si>
    <t>Otočná stolička</t>
  </si>
  <si>
    <t>sedák buk, průměr 350 mm,</t>
  </si>
  <si>
    <t>stabilní 5-ti paprsková základna</t>
  </si>
  <si>
    <t>450 - 570</t>
  </si>
  <si>
    <t>Stoly pro učitele - pevná výška 850 mm</t>
  </si>
  <si>
    <t>Dílenský stůl pevná výška 850 mm</t>
  </si>
  <si>
    <t>pracovní deska buk. spárovka tl. 45 mm</t>
  </si>
  <si>
    <t xml:space="preserve">kontejner podvěšený pod pd </t>
  </si>
  <si>
    <t>4× zásuvka, centrální zámek</t>
  </si>
  <si>
    <t>Otočná židle</t>
  </si>
  <si>
    <t>překližková skořepina buk</t>
  </si>
  <si>
    <t>Kontejner na kolečkách</t>
  </si>
  <si>
    <t xml:space="preserve">1× uzamykatel. zásuvka v. čílka 188 mm </t>
  </si>
  <si>
    <t>1× plná dvířka, 4× kolečka Ø 100 mm</t>
  </si>
  <si>
    <t>z toho dvě s brzdou. Korpus z laťovky, buková dýha, lak</t>
  </si>
  <si>
    <t>Interaktivní tabule</t>
  </si>
  <si>
    <t>85" středový díl tabule- bezpečnostní kalené odolné sklo, křídou a fixem popisovatelné, antireflexní, v ochranném hliníkovém rámu</t>
  </si>
  <si>
    <t>Boční křídla keramický povrch, magnetickou křídou a i fixem popisovatelné, s tabulí vytváří triptych</t>
  </si>
  <si>
    <t>Profesionální displej</t>
  </si>
  <si>
    <t xml:space="preserve">65" dotyková kapacitní vrstva- 10 dotyků současně, možnost ovládání dotykem i perem, vysoká přesnost rozlišení dotyku, odezva do 5 ms
</t>
  </si>
  <si>
    <t>Rozměry tabule v zavřeném stavu 2000 × 1200 mm.</t>
  </si>
  <si>
    <t>Sestava skříní</t>
  </si>
  <si>
    <t>Skříň vestavěná</t>
  </si>
  <si>
    <t>Elektro doplňky</t>
  </si>
  <si>
    <t xml:space="preserve">Závěsná rozvodná kostka </t>
  </si>
  <si>
    <t>4× zásuvka 230V, 16A</t>
  </si>
  <si>
    <t>závěsný řetízek delky 2m</t>
  </si>
  <si>
    <t>přívodní kabel délky 2,3m</t>
  </si>
  <si>
    <t xml:space="preserve">Kostky určeny k zavěšení nad dílenské stoly pro žáky.  </t>
  </si>
  <si>
    <t>Místnost 119</t>
  </si>
  <si>
    <t>Vozíky</t>
  </si>
  <si>
    <t>Vozík pro 16ks svěráků kovo s podlož.</t>
  </si>
  <si>
    <t>a 16ks podložek pro řezání lupín. pilkou</t>
  </si>
  <si>
    <t xml:space="preserve">3× ložná plocha 1000 × 600 mm </t>
  </si>
  <si>
    <t xml:space="preserve">2 otočná a 2 pevná kola Ø kola 125 mm </t>
  </si>
  <si>
    <t>(bez vybavení)</t>
  </si>
  <si>
    <t>Vozík se 3 ložnými plochami</t>
  </si>
  <si>
    <t>1000 × 600 mm</t>
  </si>
  <si>
    <t>kovový rám</t>
  </si>
  <si>
    <t xml:space="preserve">Sestava 6 uzamykatelných skříní </t>
  </si>
  <si>
    <t>šířka sest.</t>
  </si>
  <si>
    <t xml:space="preserve">v. 1907mm + 6× nástavec </t>
  </si>
  <si>
    <t>dekor buk, police 24 + 6</t>
  </si>
  <si>
    <t>závěsný žebřík pro přístup k nástavcům</t>
  </si>
  <si>
    <t>Regál dekor buk</t>
  </si>
  <si>
    <t>5 přestavitelné police</t>
  </si>
  <si>
    <t>Dílenské vybavení bez DPH</t>
  </si>
  <si>
    <t>Doprava (Karlovy Vary) / instalace</t>
  </si>
  <si>
    <t>Celková cena bez DPH</t>
  </si>
  <si>
    <t>DPH 21%</t>
  </si>
  <si>
    <t>Celková cena včetně DPH</t>
  </si>
  <si>
    <t>Rozpočet_Vybavení nábytkem 1.NP - dílna, kabinet dílny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</si>
</sst>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4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i/>
      <sz val="10"/>
      <name val="Times New Roman"/>
      <family val="1"/>
      <charset val="238"/>
    </font>
    <font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D9D9D9"/>
        <bgColor rgb="FFBDD7EE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3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" fontId="5" fillId="0" borderId="2" xfId="0" applyNumberFormat="1" applyFont="1" applyBorder="1"/>
    <xf numFmtId="0" fontId="0" fillId="0" borderId="2" xfId="0" applyBorder="1"/>
    <xf numFmtId="0" fontId="5" fillId="0" borderId="0" xfId="0" applyFont="1"/>
    <xf numFmtId="0" fontId="7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5" fillId="0" borderId="0" xfId="0" applyNumberFormat="1" applyFont="1"/>
    <xf numFmtId="0" fontId="5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" fontId="7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9" fillId="0" borderId="0" xfId="0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10" fillId="3" borderId="0" xfId="0" applyFont="1" applyFill="1" applyAlignment="1">
      <alignment horizontal="left" vertical="center" indent="1"/>
    </xf>
    <xf numFmtId="0" fontId="6" fillId="0" borderId="0" xfId="0" applyFont="1" applyBorder="1" applyAlignment="1">
      <alignment horizontal="left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11" fillId="0" borderId="2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0" fillId="3" borderId="0" xfId="0" applyFill="1"/>
    <xf numFmtId="0" fontId="0" fillId="0" borderId="0" xfId="0" applyFont="1" applyBorder="1"/>
    <xf numFmtId="0" fontId="0" fillId="0" borderId="12" xfId="0" applyFont="1" applyBorder="1"/>
    <xf numFmtId="0" fontId="1" fillId="0" borderId="0" xfId="0" applyFont="1" applyBorder="1"/>
    <xf numFmtId="0" fontId="12" fillId="0" borderId="0" xfId="0" applyFont="1" applyBorder="1"/>
    <xf numFmtId="0" fontId="0" fillId="0" borderId="0" xfId="0" applyBorder="1" applyAlignment="1">
      <alignment horizontal="left" vertical="top" wrapText="1" shrinkToFit="1"/>
    </xf>
    <xf numFmtId="0" fontId="13" fillId="0" borderId="0" xfId="0" applyFont="1" applyBorder="1"/>
    <xf numFmtId="164" fontId="0" fillId="0" borderId="0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1" fillId="0" borderId="0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wmf"/><Relationship Id="rId21" Type="http://schemas.openxmlformats.org/officeDocument/2006/relationships/image" Target="../media/image21.w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wmf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wmf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29160</xdr:colOff>
      <xdr:row>5</xdr:row>
      <xdr:rowOff>96120</xdr:rowOff>
    </xdr:from>
    <xdr:to>
      <xdr:col>6</xdr:col>
      <xdr:colOff>723600</xdr:colOff>
      <xdr:row>8</xdr:row>
      <xdr:rowOff>28800</xdr:rowOff>
    </xdr:to>
    <xdr:pic>
      <xdr:nvPicPr>
        <xdr:cNvPr id="2" name="Obrázek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6085440" y="1177920"/>
          <a:ext cx="694440" cy="504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29160</xdr:colOff>
      <xdr:row>10</xdr:row>
      <xdr:rowOff>96120</xdr:rowOff>
    </xdr:from>
    <xdr:to>
      <xdr:col>6</xdr:col>
      <xdr:colOff>704880</xdr:colOff>
      <xdr:row>13</xdr:row>
      <xdr:rowOff>38160</xdr:rowOff>
    </xdr:to>
    <xdr:pic>
      <xdr:nvPicPr>
        <xdr:cNvPr id="3" name="Obrázek 4"/>
        <xdr:cNvPicPr/>
      </xdr:nvPicPr>
      <xdr:blipFill>
        <a:blip xmlns:r="http://schemas.openxmlformats.org/officeDocument/2006/relationships" r:embed="rId2"/>
        <a:stretch/>
      </xdr:blipFill>
      <xdr:spPr>
        <a:xfrm>
          <a:off x="6085440" y="2130480"/>
          <a:ext cx="675720" cy="5137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19800</xdr:colOff>
      <xdr:row>35</xdr:row>
      <xdr:rowOff>104760</xdr:rowOff>
    </xdr:from>
    <xdr:to>
      <xdr:col>6</xdr:col>
      <xdr:colOff>704880</xdr:colOff>
      <xdr:row>38</xdr:row>
      <xdr:rowOff>113400</xdr:rowOff>
    </xdr:to>
    <xdr:pic>
      <xdr:nvPicPr>
        <xdr:cNvPr id="4" name="Obrázek 4"/>
        <xdr:cNvPicPr/>
      </xdr:nvPicPr>
      <xdr:blipFill>
        <a:blip xmlns:r="http://schemas.openxmlformats.org/officeDocument/2006/relationships" r:embed="rId3"/>
        <a:stretch/>
      </xdr:blipFill>
      <xdr:spPr>
        <a:xfrm>
          <a:off x="6076080" y="6787440"/>
          <a:ext cx="685080" cy="5799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48240</xdr:colOff>
      <xdr:row>45</xdr:row>
      <xdr:rowOff>95400</xdr:rowOff>
    </xdr:from>
    <xdr:to>
      <xdr:col>6</xdr:col>
      <xdr:colOff>695160</xdr:colOff>
      <xdr:row>47</xdr:row>
      <xdr:rowOff>171000</xdr:rowOff>
    </xdr:to>
    <xdr:pic>
      <xdr:nvPicPr>
        <xdr:cNvPr id="5" name="Obrázek 14"/>
        <xdr:cNvPicPr/>
      </xdr:nvPicPr>
      <xdr:blipFill>
        <a:blip xmlns:r="http://schemas.openxmlformats.org/officeDocument/2006/relationships" r:embed="rId4"/>
        <a:stretch/>
      </xdr:blipFill>
      <xdr:spPr>
        <a:xfrm>
          <a:off x="6104520" y="8625960"/>
          <a:ext cx="646920" cy="4564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77040</xdr:colOff>
      <xdr:row>65</xdr:row>
      <xdr:rowOff>38160</xdr:rowOff>
    </xdr:from>
    <xdr:to>
      <xdr:col>6</xdr:col>
      <xdr:colOff>676440</xdr:colOff>
      <xdr:row>68</xdr:row>
      <xdr:rowOff>94680</xdr:rowOff>
    </xdr:to>
    <xdr:pic>
      <xdr:nvPicPr>
        <xdr:cNvPr id="6" name="Obrázek 9"/>
        <xdr:cNvPicPr/>
      </xdr:nvPicPr>
      <xdr:blipFill>
        <a:blip xmlns:r="http://schemas.openxmlformats.org/officeDocument/2006/relationships" r:embed="rId5"/>
        <a:stretch/>
      </xdr:blipFill>
      <xdr:spPr>
        <a:xfrm>
          <a:off x="6133320" y="12350160"/>
          <a:ext cx="599400" cy="6278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38880</xdr:colOff>
      <xdr:row>50</xdr:row>
      <xdr:rowOff>105480</xdr:rowOff>
    </xdr:from>
    <xdr:to>
      <xdr:col>6</xdr:col>
      <xdr:colOff>695520</xdr:colOff>
      <xdr:row>53</xdr:row>
      <xdr:rowOff>57240</xdr:rowOff>
    </xdr:to>
    <xdr:pic>
      <xdr:nvPicPr>
        <xdr:cNvPr id="7" name="Obrázek 16"/>
        <xdr:cNvPicPr/>
      </xdr:nvPicPr>
      <xdr:blipFill>
        <a:blip xmlns:r="http://schemas.openxmlformats.org/officeDocument/2006/relationships" r:embed="rId6"/>
        <a:stretch/>
      </xdr:blipFill>
      <xdr:spPr>
        <a:xfrm>
          <a:off x="6095160" y="9588240"/>
          <a:ext cx="656640" cy="5234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38880</xdr:colOff>
      <xdr:row>60</xdr:row>
      <xdr:rowOff>104760</xdr:rowOff>
    </xdr:from>
    <xdr:to>
      <xdr:col>6</xdr:col>
      <xdr:colOff>695520</xdr:colOff>
      <xdr:row>63</xdr:row>
      <xdr:rowOff>56520</xdr:rowOff>
    </xdr:to>
    <xdr:pic>
      <xdr:nvPicPr>
        <xdr:cNvPr id="8" name="Obrázek 17"/>
        <xdr:cNvPicPr/>
      </xdr:nvPicPr>
      <xdr:blipFill>
        <a:blip xmlns:r="http://schemas.openxmlformats.org/officeDocument/2006/relationships" r:embed="rId6"/>
        <a:stretch/>
      </xdr:blipFill>
      <xdr:spPr>
        <a:xfrm>
          <a:off x="6095160" y="11464200"/>
          <a:ext cx="656640" cy="5230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29160</xdr:colOff>
      <xdr:row>116</xdr:row>
      <xdr:rowOff>194760</xdr:rowOff>
    </xdr:from>
    <xdr:to>
      <xdr:col>6</xdr:col>
      <xdr:colOff>685800</xdr:colOff>
      <xdr:row>120</xdr:row>
      <xdr:rowOff>5400</xdr:rowOff>
    </xdr:to>
    <xdr:pic>
      <xdr:nvPicPr>
        <xdr:cNvPr id="9" name="Obrázek 188"/>
        <xdr:cNvPicPr/>
      </xdr:nvPicPr>
      <xdr:blipFill>
        <a:blip xmlns:r="http://schemas.openxmlformats.org/officeDocument/2006/relationships" r:embed="rId7"/>
        <a:stretch/>
      </xdr:blipFill>
      <xdr:spPr>
        <a:xfrm>
          <a:off x="6085440" y="30432600"/>
          <a:ext cx="656640" cy="6375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305640</xdr:colOff>
      <xdr:row>40</xdr:row>
      <xdr:rowOff>67320</xdr:rowOff>
    </xdr:from>
    <xdr:to>
      <xdr:col>6</xdr:col>
      <xdr:colOff>447840</xdr:colOff>
      <xdr:row>43</xdr:row>
      <xdr:rowOff>57240</xdr:rowOff>
    </xdr:to>
    <xdr:pic>
      <xdr:nvPicPr>
        <xdr:cNvPr id="10" name="Obrázek 1"/>
        <xdr:cNvPicPr/>
      </xdr:nvPicPr>
      <xdr:blipFill>
        <a:blip xmlns:r="http://schemas.openxmlformats.org/officeDocument/2006/relationships" r:embed="rId8"/>
        <a:stretch/>
      </xdr:blipFill>
      <xdr:spPr>
        <a:xfrm>
          <a:off x="6361920" y="7673760"/>
          <a:ext cx="142200" cy="5616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38880</xdr:colOff>
      <xdr:row>15</xdr:row>
      <xdr:rowOff>114480</xdr:rowOff>
    </xdr:from>
    <xdr:to>
      <xdr:col>6</xdr:col>
      <xdr:colOff>714600</xdr:colOff>
      <xdr:row>18</xdr:row>
      <xdr:rowOff>28080</xdr:rowOff>
    </xdr:to>
    <xdr:pic>
      <xdr:nvPicPr>
        <xdr:cNvPr id="11" name="Obrázek 2"/>
        <xdr:cNvPicPr/>
      </xdr:nvPicPr>
      <xdr:blipFill>
        <a:blip xmlns:r="http://schemas.openxmlformats.org/officeDocument/2006/relationships" r:embed="rId9"/>
        <a:stretch/>
      </xdr:blipFill>
      <xdr:spPr>
        <a:xfrm>
          <a:off x="6095160" y="3101400"/>
          <a:ext cx="675720" cy="48492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6</xdr:col>
      <xdr:colOff>48240</xdr:colOff>
      <xdr:row>20</xdr:row>
      <xdr:rowOff>19800</xdr:rowOff>
    </xdr:from>
    <xdr:to>
      <xdr:col>6</xdr:col>
      <xdr:colOff>676080</xdr:colOff>
      <xdr:row>23</xdr:row>
      <xdr:rowOff>151560</xdr:rowOff>
    </xdr:to>
    <xdr:pic>
      <xdr:nvPicPr>
        <xdr:cNvPr id="12" name="Obrázek 18"/>
        <xdr:cNvPicPr/>
      </xdr:nvPicPr>
      <xdr:blipFill>
        <a:blip xmlns:r="http://schemas.openxmlformats.org/officeDocument/2006/relationships" r:embed="rId10"/>
        <a:stretch/>
      </xdr:blipFill>
      <xdr:spPr>
        <a:xfrm>
          <a:off x="6104520" y="3930480"/>
          <a:ext cx="627840" cy="70344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6</xdr:col>
      <xdr:colOff>48240</xdr:colOff>
      <xdr:row>30</xdr:row>
      <xdr:rowOff>29160</xdr:rowOff>
    </xdr:from>
    <xdr:to>
      <xdr:col>6</xdr:col>
      <xdr:colOff>685800</xdr:colOff>
      <xdr:row>33</xdr:row>
      <xdr:rowOff>151560</xdr:rowOff>
    </xdr:to>
    <xdr:pic>
      <xdr:nvPicPr>
        <xdr:cNvPr id="13" name="Obrázek 19"/>
        <xdr:cNvPicPr/>
      </xdr:nvPicPr>
      <xdr:blipFill>
        <a:blip xmlns:r="http://schemas.openxmlformats.org/officeDocument/2006/relationships" r:embed="rId11"/>
        <a:stretch/>
      </xdr:blipFill>
      <xdr:spPr>
        <a:xfrm>
          <a:off x="6104520" y="5787720"/>
          <a:ext cx="637560" cy="6940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133920</xdr:colOff>
      <xdr:row>70</xdr:row>
      <xdr:rowOff>67320</xdr:rowOff>
    </xdr:from>
    <xdr:to>
      <xdr:col>6</xdr:col>
      <xdr:colOff>599760</xdr:colOff>
      <xdr:row>73</xdr:row>
      <xdr:rowOff>85320</xdr:rowOff>
    </xdr:to>
    <xdr:pic>
      <xdr:nvPicPr>
        <xdr:cNvPr id="14" name="Obrázek 15"/>
        <xdr:cNvPicPr/>
      </xdr:nvPicPr>
      <xdr:blipFill>
        <a:blip xmlns:r="http://schemas.openxmlformats.org/officeDocument/2006/relationships" r:embed="rId12"/>
        <a:stretch/>
      </xdr:blipFill>
      <xdr:spPr>
        <a:xfrm>
          <a:off x="6190200" y="13331520"/>
          <a:ext cx="465840" cy="58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38880</xdr:colOff>
      <xdr:row>55</xdr:row>
      <xdr:rowOff>104760</xdr:rowOff>
    </xdr:from>
    <xdr:to>
      <xdr:col>6</xdr:col>
      <xdr:colOff>695520</xdr:colOff>
      <xdr:row>58</xdr:row>
      <xdr:rowOff>56520</xdr:rowOff>
    </xdr:to>
    <xdr:pic>
      <xdr:nvPicPr>
        <xdr:cNvPr id="15" name="Obrázek 16"/>
        <xdr:cNvPicPr/>
      </xdr:nvPicPr>
      <xdr:blipFill>
        <a:blip xmlns:r="http://schemas.openxmlformats.org/officeDocument/2006/relationships" r:embed="rId6"/>
        <a:stretch/>
      </xdr:blipFill>
      <xdr:spPr>
        <a:xfrm>
          <a:off x="6095160" y="10511640"/>
          <a:ext cx="656640" cy="5230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29160</xdr:colOff>
      <xdr:row>77</xdr:row>
      <xdr:rowOff>133920</xdr:rowOff>
    </xdr:from>
    <xdr:to>
      <xdr:col>6</xdr:col>
      <xdr:colOff>714240</xdr:colOff>
      <xdr:row>80</xdr:row>
      <xdr:rowOff>19080</xdr:rowOff>
    </xdr:to>
    <xdr:pic>
      <xdr:nvPicPr>
        <xdr:cNvPr id="16" name="Obrázek 125"/>
        <xdr:cNvPicPr/>
      </xdr:nvPicPr>
      <xdr:blipFill>
        <a:blip xmlns:r="http://schemas.openxmlformats.org/officeDocument/2006/relationships" r:embed="rId13"/>
        <a:stretch/>
      </xdr:blipFill>
      <xdr:spPr>
        <a:xfrm>
          <a:off x="6085440" y="14796360"/>
          <a:ext cx="685080" cy="4568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133920</xdr:colOff>
      <xdr:row>87</xdr:row>
      <xdr:rowOff>137520</xdr:rowOff>
    </xdr:from>
    <xdr:to>
      <xdr:col>6</xdr:col>
      <xdr:colOff>571320</xdr:colOff>
      <xdr:row>90</xdr:row>
      <xdr:rowOff>80640</xdr:rowOff>
    </xdr:to>
    <xdr:pic>
      <xdr:nvPicPr>
        <xdr:cNvPr id="17" name="Obrázek 21"/>
        <xdr:cNvPicPr/>
      </xdr:nvPicPr>
      <xdr:blipFill>
        <a:blip xmlns:r="http://schemas.openxmlformats.org/officeDocument/2006/relationships" r:embed="rId14"/>
        <a:stretch/>
      </xdr:blipFill>
      <xdr:spPr>
        <a:xfrm>
          <a:off x="6190200" y="16705080"/>
          <a:ext cx="437400" cy="51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162720</xdr:colOff>
      <xdr:row>82</xdr:row>
      <xdr:rowOff>86400</xdr:rowOff>
    </xdr:from>
    <xdr:to>
      <xdr:col>6</xdr:col>
      <xdr:colOff>531000</xdr:colOff>
      <xdr:row>85</xdr:row>
      <xdr:rowOff>118800</xdr:rowOff>
    </xdr:to>
    <xdr:pic>
      <xdr:nvPicPr>
        <xdr:cNvPr id="18" name="Obrázek 22"/>
        <xdr:cNvPicPr/>
      </xdr:nvPicPr>
      <xdr:blipFill>
        <a:blip xmlns:r="http://schemas.openxmlformats.org/officeDocument/2006/relationships" r:embed="rId15"/>
        <a:stretch/>
      </xdr:blipFill>
      <xdr:spPr>
        <a:xfrm>
          <a:off x="6219000" y="15701400"/>
          <a:ext cx="368280" cy="60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67320</xdr:colOff>
      <xdr:row>123</xdr:row>
      <xdr:rowOff>63360</xdr:rowOff>
    </xdr:from>
    <xdr:to>
      <xdr:col>6</xdr:col>
      <xdr:colOff>723960</xdr:colOff>
      <xdr:row>126</xdr:row>
      <xdr:rowOff>12240</xdr:rowOff>
    </xdr:to>
    <xdr:pic>
      <xdr:nvPicPr>
        <xdr:cNvPr id="19" name="Obrázek 1"/>
        <xdr:cNvPicPr/>
      </xdr:nvPicPr>
      <xdr:blipFill>
        <a:blip xmlns:r="http://schemas.openxmlformats.org/officeDocument/2006/relationships" r:embed="rId16"/>
        <a:stretch/>
      </xdr:blipFill>
      <xdr:spPr>
        <a:xfrm>
          <a:off x="6123600" y="31642200"/>
          <a:ext cx="656640" cy="52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124560</xdr:colOff>
      <xdr:row>100</xdr:row>
      <xdr:rowOff>0</xdr:rowOff>
    </xdr:from>
    <xdr:to>
      <xdr:col>6</xdr:col>
      <xdr:colOff>619200</xdr:colOff>
      <xdr:row>102</xdr:row>
      <xdr:rowOff>9000</xdr:rowOff>
    </xdr:to>
    <xdr:pic>
      <xdr:nvPicPr>
        <xdr:cNvPr id="20" name="Picture 10"/>
        <xdr:cNvPicPr/>
      </xdr:nvPicPr>
      <xdr:blipFill>
        <a:blip xmlns:r="http://schemas.openxmlformats.org/officeDocument/2006/relationships" r:embed="rId17"/>
        <a:stretch/>
      </xdr:blipFill>
      <xdr:spPr>
        <a:xfrm>
          <a:off x="6180840" y="20778120"/>
          <a:ext cx="494640" cy="389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172080</xdr:colOff>
      <xdr:row>133</xdr:row>
      <xdr:rowOff>149040</xdr:rowOff>
    </xdr:from>
    <xdr:to>
      <xdr:col>6</xdr:col>
      <xdr:colOff>514440</xdr:colOff>
      <xdr:row>137</xdr:row>
      <xdr:rowOff>5400</xdr:rowOff>
    </xdr:to>
    <xdr:pic>
      <xdr:nvPicPr>
        <xdr:cNvPr id="21" name="Obrázek 170"/>
        <xdr:cNvPicPr/>
      </xdr:nvPicPr>
      <xdr:blipFill>
        <a:blip xmlns:r="http://schemas.openxmlformats.org/officeDocument/2006/relationships" r:embed="rId18"/>
        <a:stretch/>
      </xdr:blipFill>
      <xdr:spPr>
        <a:xfrm>
          <a:off x="6228360" y="33604560"/>
          <a:ext cx="342360" cy="5994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248400</xdr:colOff>
      <xdr:row>138</xdr:row>
      <xdr:rowOff>158040</xdr:rowOff>
    </xdr:from>
    <xdr:to>
      <xdr:col>6</xdr:col>
      <xdr:colOff>457200</xdr:colOff>
      <xdr:row>141</xdr:row>
      <xdr:rowOff>186120</xdr:rowOff>
    </xdr:to>
    <xdr:pic>
      <xdr:nvPicPr>
        <xdr:cNvPr id="22" name="Obrázek 129"/>
        <xdr:cNvPicPr/>
      </xdr:nvPicPr>
      <xdr:blipFill>
        <a:blip xmlns:r="http://schemas.openxmlformats.org/officeDocument/2006/relationships" r:embed="rId19"/>
        <a:stretch/>
      </xdr:blipFill>
      <xdr:spPr>
        <a:xfrm>
          <a:off x="6304680" y="34547040"/>
          <a:ext cx="208800" cy="5803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6</xdr:col>
      <xdr:colOff>172080</xdr:colOff>
      <xdr:row>107</xdr:row>
      <xdr:rowOff>30240</xdr:rowOff>
    </xdr:from>
    <xdr:to>
      <xdr:col>6</xdr:col>
      <xdr:colOff>571320</xdr:colOff>
      <xdr:row>109</xdr:row>
      <xdr:rowOff>176400</xdr:rowOff>
    </xdr:to>
    <xdr:pic>
      <xdr:nvPicPr>
        <xdr:cNvPr id="23" name="Obrázek 26"/>
        <xdr:cNvPicPr/>
      </xdr:nvPicPr>
      <xdr:blipFill>
        <a:blip xmlns:r="http://schemas.openxmlformats.org/officeDocument/2006/relationships" r:embed="rId20"/>
        <a:stretch/>
      </xdr:blipFill>
      <xdr:spPr>
        <a:xfrm>
          <a:off x="6228360" y="28553760"/>
          <a:ext cx="399240" cy="5270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70920</xdr:colOff>
      <xdr:row>94</xdr:row>
      <xdr:rowOff>0</xdr:rowOff>
    </xdr:from>
    <xdr:to>
      <xdr:col>7</xdr:col>
      <xdr:colOff>0</xdr:colOff>
      <xdr:row>95</xdr:row>
      <xdr:rowOff>38880</xdr:rowOff>
    </xdr:to>
    <xdr:pic>
      <xdr:nvPicPr>
        <xdr:cNvPr id="24" name="Obrázek 3"/>
        <xdr:cNvPicPr/>
      </xdr:nvPicPr>
      <xdr:blipFill>
        <a:blip xmlns:r="http://schemas.openxmlformats.org/officeDocument/2006/relationships" r:embed="rId21"/>
        <a:stretch/>
      </xdr:blipFill>
      <xdr:spPr>
        <a:xfrm>
          <a:off x="6127200" y="17965800"/>
          <a:ext cx="704520" cy="623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tabSelected="1" topLeftCell="A89" zoomScaleNormal="100" workbookViewId="0">
      <selection activeCell="K97" sqref="K97"/>
    </sheetView>
  </sheetViews>
  <sheetFormatPr defaultRowHeight="15" x14ac:dyDescent="0.25"/>
  <cols>
    <col min="1" max="1" width="10.42578125" customWidth="1"/>
    <col min="2" max="2" width="32.140625" customWidth="1"/>
    <col min="3" max="4" width="9" customWidth="1"/>
    <col min="5" max="5" width="9.85546875" customWidth="1"/>
    <col min="6" max="6" width="15.42578125" customWidth="1"/>
    <col min="7" max="7" width="11.140625" customWidth="1"/>
    <col min="8" max="8" width="11.140625" hidden="1" customWidth="1"/>
    <col min="9" max="1025" width="8.42578125" customWidth="1"/>
  </cols>
  <sheetData>
    <row r="1" spans="1:8" s="3" customFormat="1" ht="20.100000000000001" customHeight="1" x14ac:dyDescent="0.25">
      <c r="A1" s="1" t="s">
        <v>90</v>
      </c>
      <c r="B1" s="2"/>
      <c r="C1" s="2"/>
      <c r="D1" s="2"/>
      <c r="E1" s="2"/>
      <c r="F1" s="2"/>
      <c r="G1" s="2"/>
    </row>
    <row r="3" spans="1:8" x14ac:dyDescent="0.25">
      <c r="A3" s="4" t="s">
        <v>0</v>
      </c>
    </row>
    <row r="5" spans="1:8" s="6" customFormat="1" ht="20.100000000000001" customHeight="1" x14ac:dyDescent="0.25">
      <c r="A5" s="5" t="s">
        <v>1</v>
      </c>
      <c r="B5" s="5"/>
    </row>
    <row r="6" spans="1:8" x14ac:dyDescent="0.25">
      <c r="A6" s="7" t="s">
        <v>2</v>
      </c>
      <c r="B6" s="8" t="s">
        <v>3</v>
      </c>
      <c r="C6" s="9" t="s">
        <v>4</v>
      </c>
      <c r="D6" s="10">
        <v>1500</v>
      </c>
      <c r="E6" s="9" t="s">
        <v>5</v>
      </c>
      <c r="F6" s="11" t="s">
        <v>6</v>
      </c>
      <c r="G6" s="12"/>
      <c r="H6" s="13"/>
    </row>
    <row r="7" spans="1:8" x14ac:dyDescent="0.25">
      <c r="A7" s="14">
        <v>1</v>
      </c>
      <c r="B7" s="15" t="s">
        <v>7</v>
      </c>
      <c r="C7" s="16" t="s">
        <v>8</v>
      </c>
      <c r="D7" s="17">
        <v>650</v>
      </c>
      <c r="E7" s="18">
        <v>0</v>
      </c>
      <c r="F7" s="19">
        <f>D9*E7</f>
        <v>0</v>
      </c>
      <c r="G7" s="20"/>
      <c r="H7" s="21">
        <f>F7</f>
        <v>0</v>
      </c>
    </row>
    <row r="8" spans="1:8" x14ac:dyDescent="0.25">
      <c r="A8" s="22"/>
      <c r="B8" s="23" t="s">
        <v>9</v>
      </c>
      <c r="C8" s="16" t="s">
        <v>10</v>
      </c>
      <c r="D8" s="17" t="s">
        <v>11</v>
      </c>
      <c r="E8" s="16" t="s">
        <v>12</v>
      </c>
      <c r="F8" s="24" t="s">
        <v>13</v>
      </c>
      <c r="G8" s="20"/>
      <c r="H8" s="13"/>
    </row>
    <row r="9" spans="1:8" x14ac:dyDescent="0.25">
      <c r="A9" s="25"/>
      <c r="B9" s="26" t="s">
        <v>14</v>
      </c>
      <c r="C9" s="27" t="s">
        <v>15</v>
      </c>
      <c r="D9" s="28">
        <v>7</v>
      </c>
      <c r="E9" s="29">
        <v>21</v>
      </c>
      <c r="F9" s="30">
        <f>F7*(1+E9/100)</f>
        <v>0</v>
      </c>
      <c r="G9" s="31"/>
      <c r="H9" s="13"/>
    </row>
    <row r="11" spans="1:8" x14ac:dyDescent="0.25">
      <c r="A11" s="7" t="s">
        <v>2</v>
      </c>
      <c r="B11" s="8" t="s">
        <v>3</v>
      </c>
      <c r="C11" s="9" t="s">
        <v>4</v>
      </c>
      <c r="D11" s="10">
        <v>1300</v>
      </c>
      <c r="E11" s="9" t="s">
        <v>5</v>
      </c>
      <c r="F11" s="11" t="s">
        <v>6</v>
      </c>
      <c r="G11" s="12"/>
      <c r="H11" s="13"/>
    </row>
    <row r="12" spans="1:8" x14ac:dyDescent="0.25">
      <c r="A12" s="14" t="s">
        <v>16</v>
      </c>
      <c r="B12" s="15" t="s">
        <v>7</v>
      </c>
      <c r="C12" s="16" t="s">
        <v>8</v>
      </c>
      <c r="D12" s="17">
        <v>650</v>
      </c>
      <c r="E12" s="18">
        <v>0</v>
      </c>
      <c r="F12" s="19">
        <f>D14*E12</f>
        <v>0</v>
      </c>
      <c r="G12" s="20"/>
      <c r="H12" s="21">
        <f>F12</f>
        <v>0</v>
      </c>
    </row>
    <row r="13" spans="1:8" x14ac:dyDescent="0.25">
      <c r="A13" s="22"/>
      <c r="B13" s="15" t="s">
        <v>17</v>
      </c>
      <c r="C13" s="16" t="s">
        <v>10</v>
      </c>
      <c r="D13" s="17" t="s">
        <v>11</v>
      </c>
      <c r="E13" s="16" t="s">
        <v>12</v>
      </c>
      <c r="F13" s="24" t="s">
        <v>13</v>
      </c>
      <c r="G13" s="20"/>
      <c r="H13" s="13"/>
    </row>
    <row r="14" spans="1:8" x14ac:dyDescent="0.25">
      <c r="A14" s="25"/>
      <c r="B14" s="26" t="s">
        <v>14</v>
      </c>
      <c r="C14" s="27" t="s">
        <v>15</v>
      </c>
      <c r="D14" s="28">
        <v>1</v>
      </c>
      <c r="E14" s="29">
        <v>21</v>
      </c>
      <c r="F14" s="30">
        <f>F12*(1+E14/100)</f>
        <v>0</v>
      </c>
      <c r="G14" s="31"/>
      <c r="H14" s="13"/>
    </row>
    <row r="16" spans="1:8" x14ac:dyDescent="0.25">
      <c r="A16" s="7" t="s">
        <v>2</v>
      </c>
      <c r="B16" s="8"/>
      <c r="C16" s="9" t="s">
        <v>4</v>
      </c>
      <c r="D16" s="10"/>
      <c r="E16" s="9" t="s">
        <v>5</v>
      </c>
      <c r="F16" s="11" t="s">
        <v>6</v>
      </c>
      <c r="G16" s="32"/>
      <c r="H16" s="13"/>
    </row>
    <row r="17" spans="1:8" x14ac:dyDescent="0.25">
      <c r="A17" s="14">
        <v>2</v>
      </c>
      <c r="B17" s="15" t="s">
        <v>18</v>
      </c>
      <c r="C17" s="16" t="s">
        <v>8</v>
      </c>
      <c r="D17" s="17"/>
      <c r="E17" s="18">
        <v>0</v>
      </c>
      <c r="F17" s="19">
        <f>D19*E17</f>
        <v>0</v>
      </c>
      <c r="G17" s="33"/>
      <c r="H17" s="21">
        <f>F17</f>
        <v>0</v>
      </c>
    </row>
    <row r="18" spans="1:8" x14ac:dyDescent="0.25">
      <c r="A18" s="22"/>
      <c r="B18" s="15" t="s">
        <v>19</v>
      </c>
      <c r="C18" s="16" t="s">
        <v>10</v>
      </c>
      <c r="D18" s="17"/>
      <c r="E18" s="16" t="s">
        <v>12</v>
      </c>
      <c r="F18" s="24" t="s">
        <v>13</v>
      </c>
      <c r="G18" s="33"/>
      <c r="H18" s="13"/>
    </row>
    <row r="19" spans="1:8" x14ac:dyDescent="0.25">
      <c r="A19" s="25"/>
      <c r="B19" s="26"/>
      <c r="C19" s="27" t="s">
        <v>15</v>
      </c>
      <c r="D19" s="28">
        <v>15</v>
      </c>
      <c r="E19" s="29">
        <v>21</v>
      </c>
      <c r="F19" s="30">
        <f>F17*(1+E19/100)</f>
        <v>0</v>
      </c>
      <c r="G19" s="34"/>
      <c r="H19" s="13"/>
    </row>
    <row r="20" spans="1:8" s="35" customFormat="1" ht="12.75" x14ac:dyDescent="0.2"/>
    <row r="21" spans="1:8" x14ac:dyDescent="0.25">
      <c r="A21" s="7" t="s">
        <v>2</v>
      </c>
      <c r="B21" s="8"/>
      <c r="C21" s="9" t="s">
        <v>4</v>
      </c>
      <c r="D21" s="10"/>
      <c r="E21" s="9" t="s">
        <v>5</v>
      </c>
      <c r="F21" s="11" t="s">
        <v>6</v>
      </c>
      <c r="G21" s="32"/>
      <c r="H21" s="13"/>
    </row>
    <row r="22" spans="1:8" x14ac:dyDescent="0.25">
      <c r="A22" s="14" t="s">
        <v>20</v>
      </c>
      <c r="B22" s="15" t="s">
        <v>21</v>
      </c>
      <c r="C22" s="16" t="s">
        <v>8</v>
      </c>
      <c r="D22" s="17"/>
      <c r="E22" s="18">
        <v>0</v>
      </c>
      <c r="F22" s="19">
        <f>D24*E22</f>
        <v>0</v>
      </c>
      <c r="G22" s="33"/>
      <c r="H22" s="21">
        <f>F22</f>
        <v>0</v>
      </c>
    </row>
    <row r="23" spans="1:8" x14ac:dyDescent="0.25">
      <c r="A23" s="22"/>
      <c r="B23" s="15" t="s">
        <v>22</v>
      </c>
      <c r="C23" s="16" t="s">
        <v>10</v>
      </c>
      <c r="D23" s="17"/>
      <c r="E23" s="16" t="s">
        <v>12</v>
      </c>
      <c r="F23" s="24" t="s">
        <v>13</v>
      </c>
      <c r="G23" s="33"/>
      <c r="H23" s="13"/>
    </row>
    <row r="24" spans="1:8" x14ac:dyDescent="0.25">
      <c r="A24" s="25"/>
      <c r="B24" s="26"/>
      <c r="C24" s="27" t="s">
        <v>15</v>
      </c>
      <c r="D24" s="28">
        <v>15</v>
      </c>
      <c r="E24" s="29">
        <v>21</v>
      </c>
      <c r="F24" s="30">
        <f>F22*(1+E24/100)</f>
        <v>0</v>
      </c>
      <c r="G24" s="34"/>
      <c r="H24" s="13"/>
    </row>
    <row r="25" spans="1:8" s="35" customFormat="1" ht="12.75" x14ac:dyDescent="0.2"/>
    <row r="26" spans="1:8" x14ac:dyDescent="0.25">
      <c r="A26" s="7" t="s">
        <v>2</v>
      </c>
      <c r="B26" s="8"/>
      <c r="C26" s="9" t="s">
        <v>4</v>
      </c>
      <c r="D26" s="10"/>
      <c r="E26" s="9" t="s">
        <v>5</v>
      </c>
      <c r="F26" s="11" t="s">
        <v>6</v>
      </c>
      <c r="G26" s="32"/>
      <c r="H26" s="13"/>
    </row>
    <row r="27" spans="1:8" x14ac:dyDescent="0.25">
      <c r="A27" s="14" t="s">
        <v>23</v>
      </c>
      <c r="B27" s="15" t="s">
        <v>24</v>
      </c>
      <c r="C27" s="16" t="s">
        <v>8</v>
      </c>
      <c r="D27" s="17"/>
      <c r="E27" s="18">
        <v>0</v>
      </c>
      <c r="F27" s="19">
        <f>D29*E27</f>
        <v>0</v>
      </c>
      <c r="G27" s="33"/>
      <c r="H27" s="21">
        <f>F27</f>
        <v>0</v>
      </c>
    </row>
    <row r="28" spans="1:8" x14ac:dyDescent="0.25">
      <c r="A28" s="22"/>
      <c r="B28" s="15" t="s">
        <v>25</v>
      </c>
      <c r="C28" s="16" t="s">
        <v>10</v>
      </c>
      <c r="D28" s="17"/>
      <c r="E28" s="16" t="s">
        <v>12</v>
      </c>
      <c r="F28" s="24" t="s">
        <v>13</v>
      </c>
      <c r="G28" s="33"/>
      <c r="H28" s="13"/>
    </row>
    <row r="29" spans="1:8" x14ac:dyDescent="0.25">
      <c r="A29" s="25"/>
      <c r="B29" s="26"/>
      <c r="C29" s="27" t="s">
        <v>15</v>
      </c>
      <c r="D29" s="28">
        <v>15</v>
      </c>
      <c r="E29" s="29">
        <v>21</v>
      </c>
      <c r="F29" s="30">
        <f>F27*(1+E29/100)</f>
        <v>0</v>
      </c>
      <c r="G29" s="34"/>
      <c r="H29" s="13"/>
    </row>
    <row r="30" spans="1:8" s="35" customFormat="1" ht="12.75" x14ac:dyDescent="0.2"/>
    <row r="31" spans="1:8" x14ac:dyDescent="0.25">
      <c r="A31" s="7" t="s">
        <v>2</v>
      </c>
      <c r="B31" s="8"/>
      <c r="C31" s="9" t="s">
        <v>4</v>
      </c>
      <c r="D31" s="10"/>
      <c r="E31" s="9" t="s">
        <v>5</v>
      </c>
      <c r="F31" s="11" t="s">
        <v>6</v>
      </c>
      <c r="G31" s="32"/>
      <c r="H31" s="13"/>
    </row>
    <row r="32" spans="1:8" x14ac:dyDescent="0.25">
      <c r="A32" s="14">
        <v>3</v>
      </c>
      <c r="B32" s="15" t="s">
        <v>26</v>
      </c>
      <c r="C32" s="16" t="s">
        <v>8</v>
      </c>
      <c r="D32" s="17"/>
      <c r="E32" s="18">
        <v>0</v>
      </c>
      <c r="F32" s="19">
        <f>D34*E32</f>
        <v>0</v>
      </c>
      <c r="G32" s="33"/>
      <c r="H32" s="21">
        <f>F32</f>
        <v>0</v>
      </c>
    </row>
    <row r="33" spans="1:8" x14ac:dyDescent="0.25">
      <c r="A33" s="22"/>
      <c r="B33" s="15"/>
      <c r="C33" s="16" t="s">
        <v>10</v>
      </c>
      <c r="D33" s="17"/>
      <c r="E33" s="16" t="s">
        <v>12</v>
      </c>
      <c r="F33" s="24" t="s">
        <v>13</v>
      </c>
      <c r="G33" s="33"/>
      <c r="H33" s="13"/>
    </row>
    <row r="34" spans="1:8" x14ac:dyDescent="0.25">
      <c r="A34" s="25"/>
      <c r="B34" s="26"/>
      <c r="C34" s="27" t="s">
        <v>15</v>
      </c>
      <c r="D34" s="28">
        <v>15</v>
      </c>
      <c r="E34" s="29">
        <v>21</v>
      </c>
      <c r="F34" s="30">
        <f>F32*(1+E34/100)</f>
        <v>0</v>
      </c>
      <c r="G34" s="34"/>
      <c r="H34" s="13"/>
    </row>
    <row r="35" spans="1:8" s="35" customFormat="1" ht="12.75" x14ac:dyDescent="0.2"/>
    <row r="36" spans="1:8" x14ac:dyDescent="0.25">
      <c r="A36" s="7" t="s">
        <v>2</v>
      </c>
      <c r="B36" s="8"/>
      <c r="C36" s="9" t="s">
        <v>4</v>
      </c>
      <c r="D36" s="10"/>
      <c r="E36" s="9" t="s">
        <v>5</v>
      </c>
      <c r="F36" s="11" t="s">
        <v>6</v>
      </c>
      <c r="G36" s="32"/>
      <c r="H36" s="13"/>
    </row>
    <row r="37" spans="1:8" x14ac:dyDescent="0.25">
      <c r="A37" s="14">
        <v>4</v>
      </c>
      <c r="B37" s="15" t="s">
        <v>27</v>
      </c>
      <c r="C37" s="16" t="s">
        <v>8</v>
      </c>
      <c r="D37" s="17"/>
      <c r="E37" s="18">
        <v>0</v>
      </c>
      <c r="F37" s="19">
        <f>D39*E37</f>
        <v>0</v>
      </c>
      <c r="G37" s="33"/>
      <c r="H37" s="21">
        <f>F37</f>
        <v>0</v>
      </c>
    </row>
    <row r="38" spans="1:8" x14ac:dyDescent="0.25">
      <c r="A38" s="22"/>
      <c r="B38" s="15"/>
      <c r="C38" s="16" t="s">
        <v>10</v>
      </c>
      <c r="D38" s="17"/>
      <c r="E38" s="16" t="s">
        <v>12</v>
      </c>
      <c r="F38" s="24" t="s">
        <v>13</v>
      </c>
      <c r="G38" s="33"/>
      <c r="H38" s="13"/>
    </row>
    <row r="39" spans="1:8" x14ac:dyDescent="0.25">
      <c r="A39" s="25"/>
      <c r="B39" s="26"/>
      <c r="C39" s="27" t="s">
        <v>15</v>
      </c>
      <c r="D39" s="28">
        <v>15</v>
      </c>
      <c r="E39" s="29">
        <v>21</v>
      </c>
      <c r="F39" s="30">
        <f>F37*(1+E39/100)</f>
        <v>0</v>
      </c>
      <c r="G39" s="34"/>
      <c r="H39" s="13"/>
    </row>
    <row r="40" spans="1:8" s="35" customFormat="1" ht="12.75" x14ac:dyDescent="0.2"/>
    <row r="41" spans="1:8" x14ac:dyDescent="0.25">
      <c r="A41" s="7" t="s">
        <v>2</v>
      </c>
      <c r="B41" s="8"/>
      <c r="C41" s="9" t="s">
        <v>4</v>
      </c>
      <c r="D41" s="10"/>
      <c r="E41" s="9" t="s">
        <v>5</v>
      </c>
      <c r="F41" s="11" t="s">
        <v>6</v>
      </c>
      <c r="G41" s="32"/>
      <c r="H41" s="13"/>
    </row>
    <row r="42" spans="1:8" x14ac:dyDescent="0.25">
      <c r="A42" s="14">
        <v>5</v>
      </c>
      <c r="B42" s="15" t="s">
        <v>28</v>
      </c>
      <c r="C42" s="16" t="s">
        <v>8</v>
      </c>
      <c r="D42" s="17"/>
      <c r="E42" s="18">
        <v>0</v>
      </c>
      <c r="F42" s="19">
        <f>D44*E42</f>
        <v>0</v>
      </c>
      <c r="G42" s="33"/>
      <c r="H42" s="21">
        <f>F42</f>
        <v>0</v>
      </c>
    </row>
    <row r="43" spans="1:8" x14ac:dyDescent="0.25">
      <c r="A43" s="22"/>
      <c r="B43" s="15" t="s">
        <v>29</v>
      </c>
      <c r="C43" s="16" t="s">
        <v>10</v>
      </c>
      <c r="D43" s="17"/>
      <c r="E43" s="16" t="s">
        <v>12</v>
      </c>
      <c r="F43" s="24" t="s">
        <v>13</v>
      </c>
      <c r="G43" s="33"/>
      <c r="H43" s="13"/>
    </row>
    <row r="44" spans="1:8" x14ac:dyDescent="0.25">
      <c r="A44" s="25">
        <v>1150001</v>
      </c>
      <c r="B44" s="26"/>
      <c r="C44" s="27" t="s">
        <v>15</v>
      </c>
      <c r="D44" s="28">
        <v>15</v>
      </c>
      <c r="E44" s="29">
        <v>21</v>
      </c>
      <c r="F44" s="30">
        <f>F42*(1+E44/100)</f>
        <v>0</v>
      </c>
      <c r="G44" s="34"/>
      <c r="H44" s="13"/>
    </row>
    <row r="45" spans="1:8" s="35" customFormat="1" ht="12.75" x14ac:dyDescent="0.2"/>
    <row r="46" spans="1:8" x14ac:dyDescent="0.25">
      <c r="A46" s="7" t="s">
        <v>2</v>
      </c>
      <c r="B46" s="8"/>
      <c r="C46" s="9" t="s">
        <v>4</v>
      </c>
      <c r="D46" s="10"/>
      <c r="E46" s="9" t="s">
        <v>5</v>
      </c>
      <c r="F46" s="11" t="s">
        <v>6</v>
      </c>
      <c r="G46" s="32"/>
      <c r="H46" s="13"/>
    </row>
    <row r="47" spans="1:8" x14ac:dyDescent="0.25">
      <c r="A47" s="14">
        <v>6</v>
      </c>
      <c r="B47" s="15" t="s">
        <v>30</v>
      </c>
      <c r="C47" s="16" t="s">
        <v>8</v>
      </c>
      <c r="D47" s="17"/>
      <c r="E47" s="18">
        <v>0</v>
      </c>
      <c r="F47" s="19">
        <f>D49*E47</f>
        <v>0</v>
      </c>
      <c r="G47" s="33"/>
      <c r="H47" s="21">
        <f>F47</f>
        <v>0</v>
      </c>
    </row>
    <row r="48" spans="1:8" x14ac:dyDescent="0.25">
      <c r="A48" s="22"/>
      <c r="B48" s="15" t="s">
        <v>31</v>
      </c>
      <c r="C48" s="16" t="s">
        <v>10</v>
      </c>
      <c r="D48" s="17"/>
      <c r="E48" s="16" t="s">
        <v>12</v>
      </c>
      <c r="F48" s="24" t="s">
        <v>13</v>
      </c>
      <c r="G48" s="33"/>
      <c r="H48" s="13"/>
    </row>
    <row r="49" spans="1:8" x14ac:dyDescent="0.25">
      <c r="A49" s="25"/>
      <c r="B49" s="26"/>
      <c r="C49" s="27" t="s">
        <v>15</v>
      </c>
      <c r="D49" s="28">
        <v>15</v>
      </c>
      <c r="E49" s="29">
        <v>21</v>
      </c>
      <c r="F49" s="30">
        <f>F47*(1+E49/100)</f>
        <v>0</v>
      </c>
      <c r="G49" s="34"/>
      <c r="H49" s="13"/>
    </row>
    <row r="50" spans="1:8" x14ac:dyDescent="0.25">
      <c r="A50" s="16"/>
      <c r="B50" s="36"/>
      <c r="C50" s="16"/>
      <c r="D50" s="37"/>
      <c r="E50" s="37"/>
      <c r="F50" s="18"/>
      <c r="G50" s="16"/>
      <c r="H50" s="13"/>
    </row>
    <row r="51" spans="1:8" x14ac:dyDescent="0.25">
      <c r="A51" s="7" t="s">
        <v>2</v>
      </c>
      <c r="B51" s="8"/>
      <c r="C51" s="9" t="s">
        <v>4</v>
      </c>
      <c r="D51" s="10">
        <v>1500</v>
      </c>
      <c r="E51" s="9" t="s">
        <v>5</v>
      </c>
      <c r="F51" s="11" t="s">
        <v>6</v>
      </c>
      <c r="G51" s="32"/>
      <c r="H51" s="13"/>
    </row>
    <row r="52" spans="1:8" x14ac:dyDescent="0.25">
      <c r="A52" s="14">
        <v>7</v>
      </c>
      <c r="B52" s="15" t="s">
        <v>32</v>
      </c>
      <c r="C52" s="16" t="s">
        <v>8</v>
      </c>
      <c r="D52" s="17">
        <v>650</v>
      </c>
      <c r="E52" s="18">
        <v>0</v>
      </c>
      <c r="F52" s="19">
        <f>D54*E52</f>
        <v>0</v>
      </c>
      <c r="G52" s="33"/>
      <c r="H52" s="21">
        <f>F52</f>
        <v>0</v>
      </c>
    </row>
    <row r="53" spans="1:8" x14ac:dyDescent="0.25">
      <c r="A53" s="22"/>
      <c r="B53" s="15"/>
      <c r="C53" s="16" t="s">
        <v>10</v>
      </c>
      <c r="D53" s="17">
        <v>6</v>
      </c>
      <c r="E53" s="16" t="s">
        <v>12</v>
      </c>
      <c r="F53" s="24" t="s">
        <v>13</v>
      </c>
      <c r="G53" s="33"/>
      <c r="H53" s="13"/>
    </row>
    <row r="54" spans="1:8" x14ac:dyDescent="0.25">
      <c r="A54" s="25"/>
      <c r="B54" s="26"/>
      <c r="C54" s="27" t="s">
        <v>15</v>
      </c>
      <c r="D54" s="28">
        <v>7</v>
      </c>
      <c r="E54" s="29">
        <v>21</v>
      </c>
      <c r="F54" s="30">
        <f>F52*(1+E54/100)</f>
        <v>0</v>
      </c>
      <c r="G54" s="34"/>
      <c r="H54" s="13"/>
    </row>
    <row r="55" spans="1:8" s="35" customFormat="1" ht="12.75" x14ac:dyDescent="0.2"/>
    <row r="56" spans="1:8" x14ac:dyDescent="0.25">
      <c r="A56" s="7" t="s">
        <v>2</v>
      </c>
      <c r="B56" s="8"/>
      <c r="C56" s="9" t="s">
        <v>4</v>
      </c>
      <c r="D56" s="10">
        <v>1300</v>
      </c>
      <c r="E56" s="9" t="s">
        <v>5</v>
      </c>
      <c r="F56" s="11" t="s">
        <v>6</v>
      </c>
      <c r="G56" s="32"/>
      <c r="H56" s="13"/>
    </row>
    <row r="57" spans="1:8" x14ac:dyDescent="0.25">
      <c r="A57" s="38" t="s">
        <v>33</v>
      </c>
      <c r="B57" s="15" t="s">
        <v>32</v>
      </c>
      <c r="C57" s="16" t="s">
        <v>8</v>
      </c>
      <c r="D57" s="17">
        <v>650</v>
      </c>
      <c r="E57" s="18">
        <v>0</v>
      </c>
      <c r="F57" s="19">
        <f>D59*E57</f>
        <v>0</v>
      </c>
      <c r="G57" s="33"/>
      <c r="H57" s="21">
        <f>F57</f>
        <v>0</v>
      </c>
    </row>
    <row r="58" spans="1:8" x14ac:dyDescent="0.25">
      <c r="A58" s="22"/>
      <c r="B58" s="15"/>
      <c r="C58" s="16" t="s">
        <v>10</v>
      </c>
      <c r="D58" s="17">
        <v>6</v>
      </c>
      <c r="E58" s="16" t="s">
        <v>12</v>
      </c>
      <c r="F58" s="24" t="s">
        <v>13</v>
      </c>
      <c r="G58" s="33"/>
      <c r="H58" s="13"/>
    </row>
    <row r="59" spans="1:8" x14ac:dyDescent="0.25">
      <c r="A59" s="25"/>
      <c r="B59" s="26"/>
      <c r="C59" s="27" t="s">
        <v>15</v>
      </c>
      <c r="D59" s="28">
        <v>1</v>
      </c>
      <c r="E59" s="29">
        <v>21</v>
      </c>
      <c r="F59" s="30">
        <f>F57*(1+E59/100)</f>
        <v>0</v>
      </c>
      <c r="G59" s="34"/>
      <c r="H59" s="13"/>
    </row>
    <row r="60" spans="1:8" x14ac:dyDescent="0.25">
      <c r="A60" s="16"/>
      <c r="B60" s="36"/>
      <c r="C60" s="16"/>
      <c r="D60" s="37"/>
      <c r="E60" s="37"/>
      <c r="F60" s="18"/>
      <c r="G60" s="16"/>
      <c r="H60" s="13"/>
    </row>
    <row r="61" spans="1:8" x14ac:dyDescent="0.25">
      <c r="A61" s="7" t="s">
        <v>2</v>
      </c>
      <c r="B61" s="8"/>
      <c r="C61" s="9" t="s">
        <v>4</v>
      </c>
      <c r="D61" s="10"/>
      <c r="E61" s="9" t="s">
        <v>5</v>
      </c>
      <c r="F61" s="11" t="s">
        <v>6</v>
      </c>
      <c r="G61" s="32"/>
      <c r="H61" s="13"/>
    </row>
    <row r="62" spans="1:8" x14ac:dyDescent="0.25">
      <c r="A62" s="14" t="s">
        <v>34</v>
      </c>
      <c r="B62" s="15" t="s">
        <v>35</v>
      </c>
      <c r="C62" s="16" t="s">
        <v>8</v>
      </c>
      <c r="D62" s="17"/>
      <c r="E62" s="18">
        <v>0</v>
      </c>
      <c r="F62" s="19">
        <f>D64*E62</f>
        <v>0</v>
      </c>
      <c r="G62" s="33"/>
      <c r="H62" s="21">
        <f>F62</f>
        <v>0</v>
      </c>
    </row>
    <row r="63" spans="1:8" x14ac:dyDescent="0.25">
      <c r="A63" s="22"/>
      <c r="B63" s="15" t="s">
        <v>36</v>
      </c>
      <c r="C63" s="16" t="s">
        <v>10</v>
      </c>
      <c r="D63" s="17">
        <v>129</v>
      </c>
      <c r="E63" s="16" t="s">
        <v>12</v>
      </c>
      <c r="F63" s="24" t="s">
        <v>13</v>
      </c>
      <c r="G63" s="33"/>
      <c r="H63" s="13"/>
    </row>
    <row r="64" spans="1:8" x14ac:dyDescent="0.25">
      <c r="A64" s="25"/>
      <c r="B64" s="26"/>
      <c r="C64" s="27" t="s">
        <v>15</v>
      </c>
      <c r="D64" s="28">
        <v>16</v>
      </c>
      <c r="E64" s="29">
        <v>21</v>
      </c>
      <c r="F64" s="30">
        <f>F62*(1+E64/100)</f>
        <v>0</v>
      </c>
      <c r="G64" s="34"/>
      <c r="H64" s="13"/>
    </row>
    <row r="65" spans="1:8" x14ac:dyDescent="0.25">
      <c r="A65" s="16"/>
      <c r="B65" s="36"/>
      <c r="C65" s="16"/>
      <c r="D65" s="37"/>
      <c r="E65" s="37"/>
      <c r="F65" s="18"/>
      <c r="G65" s="16"/>
      <c r="H65" s="13"/>
    </row>
    <row r="66" spans="1:8" x14ac:dyDescent="0.25">
      <c r="A66" s="7" t="s">
        <v>2</v>
      </c>
      <c r="B66" s="8"/>
      <c r="C66" s="9" t="s">
        <v>4</v>
      </c>
      <c r="D66" s="10">
        <v>355</v>
      </c>
      <c r="E66" s="9" t="s">
        <v>5</v>
      </c>
      <c r="F66" s="11" t="s">
        <v>6</v>
      </c>
      <c r="G66" s="12"/>
      <c r="H66" s="13"/>
    </row>
    <row r="67" spans="1:8" x14ac:dyDescent="0.25">
      <c r="A67" s="14">
        <v>8</v>
      </c>
      <c r="B67" s="15" t="s">
        <v>37</v>
      </c>
      <c r="C67" s="16" t="s">
        <v>8</v>
      </c>
      <c r="D67" s="17">
        <v>18</v>
      </c>
      <c r="E67" s="18">
        <v>0</v>
      </c>
      <c r="F67" s="19">
        <f>D69*E67</f>
        <v>0</v>
      </c>
      <c r="G67" s="20"/>
      <c r="H67" s="21">
        <f>F67</f>
        <v>0</v>
      </c>
    </row>
    <row r="68" spans="1:8" x14ac:dyDescent="0.25">
      <c r="A68" s="22"/>
      <c r="B68" s="15" t="s">
        <v>38</v>
      </c>
      <c r="C68" s="16" t="s">
        <v>10</v>
      </c>
      <c r="D68" s="17">
        <v>100</v>
      </c>
      <c r="E68" s="16" t="s">
        <v>12</v>
      </c>
      <c r="F68" s="24" t="s">
        <v>13</v>
      </c>
      <c r="G68" s="20"/>
      <c r="H68" s="13"/>
    </row>
    <row r="69" spans="1:8" x14ac:dyDescent="0.25">
      <c r="A69" s="25"/>
      <c r="B69" s="26"/>
      <c r="C69" s="27" t="s">
        <v>15</v>
      </c>
      <c r="D69" s="28">
        <v>15</v>
      </c>
      <c r="E69" s="29">
        <v>21</v>
      </c>
      <c r="F69" s="30">
        <f>F67*(1+E69/100)</f>
        <v>0</v>
      </c>
      <c r="G69" s="31"/>
      <c r="H69" s="13"/>
    </row>
    <row r="70" spans="1:8" x14ac:dyDescent="0.25">
      <c r="A70" s="16"/>
      <c r="B70" s="36"/>
      <c r="C70" s="16"/>
      <c r="D70" s="37"/>
      <c r="E70" s="37"/>
      <c r="F70" s="18"/>
      <c r="G70" s="16"/>
      <c r="H70" s="13"/>
    </row>
    <row r="71" spans="1:8" x14ac:dyDescent="0.25">
      <c r="A71" s="7" t="s">
        <v>2</v>
      </c>
      <c r="B71" s="8" t="s">
        <v>39</v>
      </c>
      <c r="C71" s="9" t="s">
        <v>4</v>
      </c>
      <c r="D71" s="10">
        <v>350</v>
      </c>
      <c r="E71" s="9" t="s">
        <v>5</v>
      </c>
      <c r="F71" s="11" t="s">
        <v>6</v>
      </c>
      <c r="G71" s="32"/>
      <c r="H71" s="13"/>
    </row>
    <row r="72" spans="1:8" x14ac:dyDescent="0.25">
      <c r="A72" s="14">
        <v>9</v>
      </c>
      <c r="B72" s="15" t="s">
        <v>40</v>
      </c>
      <c r="C72" s="16" t="s">
        <v>8</v>
      </c>
      <c r="D72" s="17"/>
      <c r="E72" s="18">
        <v>0</v>
      </c>
      <c r="F72" s="19">
        <f>D74*E72</f>
        <v>0</v>
      </c>
      <c r="G72" s="33"/>
      <c r="H72" s="21">
        <f>F72</f>
        <v>0</v>
      </c>
    </row>
    <row r="73" spans="1:8" x14ac:dyDescent="0.25">
      <c r="A73" s="22"/>
      <c r="B73" s="15" t="s">
        <v>41</v>
      </c>
      <c r="C73" s="16" t="s">
        <v>10</v>
      </c>
      <c r="D73" s="17" t="s">
        <v>42</v>
      </c>
      <c r="E73" s="16" t="s">
        <v>12</v>
      </c>
      <c r="F73" s="24" t="s">
        <v>13</v>
      </c>
      <c r="G73" s="33"/>
      <c r="H73" s="13"/>
    </row>
    <row r="74" spans="1:8" x14ac:dyDescent="0.25">
      <c r="A74" s="25"/>
      <c r="B74" s="26"/>
      <c r="C74" s="27" t="s">
        <v>15</v>
      </c>
      <c r="D74" s="28">
        <v>15</v>
      </c>
      <c r="E74" s="29">
        <v>21</v>
      </c>
      <c r="F74" s="30">
        <f>F72*(1+E74/100)</f>
        <v>0</v>
      </c>
      <c r="G74" s="34"/>
      <c r="H74" s="13"/>
    </row>
    <row r="75" spans="1:8" x14ac:dyDescent="0.25">
      <c r="A75" s="16"/>
      <c r="B75" s="36"/>
      <c r="C75" s="16"/>
      <c r="D75" s="37"/>
      <c r="E75" s="37"/>
      <c r="F75" s="18"/>
      <c r="G75" s="16"/>
      <c r="H75" s="13"/>
    </row>
    <row r="77" spans="1:8" s="39" customFormat="1" ht="20.100000000000001" customHeight="1" x14ac:dyDescent="0.25">
      <c r="A77" s="5" t="s">
        <v>43</v>
      </c>
    </row>
    <row r="78" spans="1:8" x14ac:dyDescent="0.25">
      <c r="A78" s="7" t="s">
        <v>2</v>
      </c>
      <c r="B78" s="8" t="s">
        <v>44</v>
      </c>
      <c r="C78" s="9" t="s">
        <v>4</v>
      </c>
      <c r="D78" s="10">
        <v>2000</v>
      </c>
      <c r="E78" s="9" t="s">
        <v>5</v>
      </c>
      <c r="F78" s="11" t="s">
        <v>6</v>
      </c>
      <c r="G78" s="12"/>
      <c r="H78" s="13"/>
    </row>
    <row r="79" spans="1:8" x14ac:dyDescent="0.25">
      <c r="A79" s="14">
        <v>10</v>
      </c>
      <c r="B79" s="15" t="s">
        <v>45</v>
      </c>
      <c r="C79" s="16" t="s">
        <v>8</v>
      </c>
      <c r="D79" s="17">
        <v>650</v>
      </c>
      <c r="E79" s="18">
        <v>0</v>
      </c>
      <c r="F79" s="19">
        <f>D81*E79</f>
        <v>0</v>
      </c>
      <c r="G79" s="20"/>
      <c r="H79" s="21">
        <f>F79</f>
        <v>0</v>
      </c>
    </row>
    <row r="80" spans="1:8" x14ac:dyDescent="0.25">
      <c r="A80" s="22"/>
      <c r="B80" s="15" t="s">
        <v>46</v>
      </c>
      <c r="C80" s="16" t="s">
        <v>10</v>
      </c>
      <c r="D80" s="17">
        <v>850</v>
      </c>
      <c r="E80" s="16" t="s">
        <v>12</v>
      </c>
      <c r="F80" s="24" t="s">
        <v>13</v>
      </c>
      <c r="G80" s="20"/>
      <c r="H80" s="13"/>
    </row>
    <row r="81" spans="1:8" x14ac:dyDescent="0.25">
      <c r="A81" s="25"/>
      <c r="B81" s="26" t="s">
        <v>47</v>
      </c>
      <c r="C81" s="27" t="s">
        <v>15</v>
      </c>
      <c r="D81" s="28">
        <v>1</v>
      </c>
      <c r="E81" s="29">
        <v>21</v>
      </c>
      <c r="F81" s="30">
        <f>F79*(1+E81/100)</f>
        <v>0</v>
      </c>
      <c r="G81" s="31"/>
      <c r="H81" s="13"/>
    </row>
    <row r="82" spans="1:8" x14ac:dyDescent="0.25">
      <c r="A82" s="16"/>
      <c r="B82" s="36"/>
      <c r="C82" s="16"/>
      <c r="D82" s="37"/>
      <c r="E82" s="37"/>
      <c r="F82" s="18"/>
      <c r="G82" s="16"/>
      <c r="H82" s="13"/>
    </row>
    <row r="83" spans="1:8" x14ac:dyDescent="0.25">
      <c r="A83" s="7" t="s">
        <v>2</v>
      </c>
      <c r="B83" s="8"/>
      <c r="C83" s="9" t="s">
        <v>4</v>
      </c>
      <c r="D83" s="10"/>
      <c r="E83" s="9" t="s">
        <v>5</v>
      </c>
      <c r="F83" s="11" t="s">
        <v>6</v>
      </c>
      <c r="G83" s="32"/>
      <c r="H83" s="13"/>
    </row>
    <row r="84" spans="1:8" x14ac:dyDescent="0.25">
      <c r="A84" s="14">
        <v>11</v>
      </c>
      <c r="B84" s="15" t="s">
        <v>48</v>
      </c>
      <c r="C84" s="16" t="s">
        <v>8</v>
      </c>
      <c r="D84" s="17"/>
      <c r="E84" s="18">
        <v>0</v>
      </c>
      <c r="F84" s="19">
        <f>D86*E84</f>
        <v>0</v>
      </c>
      <c r="G84" s="33"/>
      <c r="H84" s="21">
        <f>F84</f>
        <v>0</v>
      </c>
    </row>
    <row r="85" spans="1:8" x14ac:dyDescent="0.25">
      <c r="A85" s="22"/>
      <c r="B85" s="15" t="s">
        <v>49</v>
      </c>
      <c r="C85" s="16" t="s">
        <v>10</v>
      </c>
      <c r="D85" s="17" t="s">
        <v>42</v>
      </c>
      <c r="E85" s="16" t="s">
        <v>12</v>
      </c>
      <c r="F85" s="24" t="s">
        <v>13</v>
      </c>
      <c r="G85" s="33"/>
      <c r="H85" s="13"/>
    </row>
    <row r="86" spans="1:8" x14ac:dyDescent="0.25">
      <c r="A86" s="25"/>
      <c r="B86" s="26" t="s">
        <v>41</v>
      </c>
      <c r="C86" s="27" t="s">
        <v>15</v>
      </c>
      <c r="D86" s="28">
        <v>1</v>
      </c>
      <c r="E86" s="29">
        <v>21</v>
      </c>
      <c r="F86" s="30">
        <f>F84*(1+E86/100)</f>
        <v>0</v>
      </c>
      <c r="G86" s="34"/>
      <c r="H86" s="13"/>
    </row>
    <row r="87" spans="1:8" x14ac:dyDescent="0.25">
      <c r="B87" s="40"/>
    </row>
    <row r="88" spans="1:8" x14ac:dyDescent="0.25">
      <c r="A88" s="7" t="s">
        <v>2</v>
      </c>
      <c r="B88" s="8" t="s">
        <v>50</v>
      </c>
      <c r="C88" s="9" t="s">
        <v>4</v>
      </c>
      <c r="D88" s="10">
        <v>650</v>
      </c>
      <c r="E88" s="9" t="s">
        <v>5</v>
      </c>
      <c r="F88" s="11" t="s">
        <v>6</v>
      </c>
      <c r="G88" s="12"/>
      <c r="H88" s="13"/>
    </row>
    <row r="89" spans="1:8" x14ac:dyDescent="0.25">
      <c r="A89" s="14">
        <v>12</v>
      </c>
      <c r="B89" s="15" t="s">
        <v>45</v>
      </c>
      <c r="C89" s="16" t="s">
        <v>8</v>
      </c>
      <c r="D89" s="17">
        <v>650</v>
      </c>
      <c r="E89" s="18">
        <v>0</v>
      </c>
      <c r="F89" s="19">
        <f>D91*E89</f>
        <v>0</v>
      </c>
      <c r="G89" s="20"/>
      <c r="H89" s="21">
        <f>F89</f>
        <v>0</v>
      </c>
    </row>
    <row r="90" spans="1:8" x14ac:dyDescent="0.25">
      <c r="A90" s="22"/>
      <c r="B90" s="15" t="s">
        <v>51</v>
      </c>
      <c r="C90" s="16" t="s">
        <v>10</v>
      </c>
      <c r="D90" s="17">
        <v>850</v>
      </c>
      <c r="E90" s="16" t="s">
        <v>12</v>
      </c>
      <c r="F90" s="24" t="s">
        <v>13</v>
      </c>
      <c r="G90" s="20"/>
      <c r="H90" s="13"/>
    </row>
    <row r="91" spans="1:8" x14ac:dyDescent="0.25">
      <c r="A91" s="25"/>
      <c r="B91" s="26" t="s">
        <v>52</v>
      </c>
      <c r="C91" s="27" t="s">
        <v>15</v>
      </c>
      <c r="D91" s="28">
        <v>1</v>
      </c>
      <c r="E91" s="29">
        <v>21</v>
      </c>
      <c r="F91" s="30">
        <f>F89*(1+E91/100)</f>
        <v>0</v>
      </c>
      <c r="G91" s="31"/>
      <c r="H91" s="13"/>
    </row>
    <row r="92" spans="1:8" x14ac:dyDescent="0.25">
      <c r="B92" s="40" t="s">
        <v>53</v>
      </c>
    </row>
    <row r="94" spans="1:8" s="42" customFormat="1" ht="20.100000000000001" customHeight="1" x14ac:dyDescent="0.25">
      <c r="A94" s="41" t="s">
        <v>54</v>
      </c>
    </row>
    <row r="95" spans="1:8" ht="54" x14ac:dyDescent="0.25">
      <c r="A95" s="7" t="s">
        <v>2</v>
      </c>
      <c r="B95" s="43" t="s">
        <v>55</v>
      </c>
      <c r="C95" s="9"/>
      <c r="D95" s="10"/>
      <c r="E95" s="9" t="s">
        <v>5</v>
      </c>
      <c r="F95" s="11" t="s">
        <v>6</v>
      </c>
      <c r="G95" s="32"/>
      <c r="H95" s="13"/>
    </row>
    <row r="96" spans="1:8" ht="40.5" x14ac:dyDescent="0.25">
      <c r="A96" s="14">
        <v>13</v>
      </c>
      <c r="B96" s="44" t="s">
        <v>56</v>
      </c>
      <c r="C96" s="16"/>
      <c r="D96" s="17"/>
      <c r="E96" s="18">
        <v>0</v>
      </c>
      <c r="F96" s="19">
        <f>D98*E96</f>
        <v>0</v>
      </c>
      <c r="G96" s="33"/>
      <c r="H96" s="21">
        <f>F96</f>
        <v>0</v>
      </c>
    </row>
    <row r="97" spans="1:8" x14ac:dyDescent="0.25">
      <c r="A97" s="22"/>
      <c r="B97" s="15" t="s">
        <v>57</v>
      </c>
      <c r="C97" s="16"/>
      <c r="D97" s="17"/>
      <c r="E97" s="16" t="s">
        <v>12</v>
      </c>
      <c r="F97" s="24" t="s">
        <v>13</v>
      </c>
      <c r="G97" s="33"/>
      <c r="H97" s="13"/>
    </row>
    <row r="98" spans="1:8" ht="67.5" x14ac:dyDescent="0.25">
      <c r="A98" s="25"/>
      <c r="B98" s="45" t="s">
        <v>58</v>
      </c>
      <c r="C98" s="27" t="s">
        <v>15</v>
      </c>
      <c r="D98" s="28">
        <v>1</v>
      </c>
      <c r="E98" s="29">
        <v>21</v>
      </c>
      <c r="F98" s="30">
        <f>F96*(1+E98/100)</f>
        <v>0</v>
      </c>
      <c r="G98" s="34"/>
      <c r="H98" s="13"/>
    </row>
    <row r="99" spans="1:8" x14ac:dyDescent="0.25">
      <c r="A99" s="16"/>
      <c r="B99" s="40" t="s">
        <v>59</v>
      </c>
      <c r="C99" s="16"/>
      <c r="D99" s="37"/>
      <c r="E99" s="37"/>
      <c r="F99" s="18"/>
      <c r="G99" s="16"/>
      <c r="H99" s="13"/>
    </row>
    <row r="102" spans="1:8" s="46" customFormat="1" x14ac:dyDescent="0.25">
      <c r="A102" s="41" t="s">
        <v>60</v>
      </c>
    </row>
    <row r="103" spans="1:8" x14ac:dyDescent="0.25">
      <c r="A103" s="7" t="s">
        <v>2</v>
      </c>
      <c r="B103" s="8" t="s">
        <v>61</v>
      </c>
      <c r="C103" s="9" t="s">
        <v>4</v>
      </c>
      <c r="D103" s="10">
        <v>750</v>
      </c>
      <c r="E103" s="9" t="s">
        <v>5</v>
      </c>
      <c r="F103" s="11" t="s">
        <v>6</v>
      </c>
      <c r="G103" s="12"/>
      <c r="H103" s="13"/>
    </row>
    <row r="104" spans="1:8" x14ac:dyDescent="0.25">
      <c r="A104" s="14">
        <v>21</v>
      </c>
      <c r="B104" s="15"/>
      <c r="C104" s="16" t="s">
        <v>8</v>
      </c>
      <c r="D104" s="17">
        <v>450</v>
      </c>
      <c r="E104" s="18">
        <v>0</v>
      </c>
      <c r="F104" s="19">
        <f>D106*E104</f>
        <v>0</v>
      </c>
      <c r="G104" s="20"/>
      <c r="H104" s="21">
        <f>F104</f>
        <v>0</v>
      </c>
    </row>
    <row r="105" spans="1:8" x14ac:dyDescent="0.25">
      <c r="A105" s="22"/>
      <c r="B105" s="15"/>
      <c r="C105" s="16" t="s">
        <v>10</v>
      </c>
      <c r="D105" s="17">
        <v>2000</v>
      </c>
      <c r="E105" s="16" t="s">
        <v>12</v>
      </c>
      <c r="F105" s="24" t="s">
        <v>13</v>
      </c>
      <c r="G105" s="20"/>
      <c r="H105" s="13"/>
    </row>
    <row r="106" spans="1:8" x14ac:dyDescent="0.25">
      <c r="A106" s="25"/>
      <c r="B106" s="26"/>
      <c r="C106" s="27" t="s">
        <v>15</v>
      </c>
      <c r="D106" s="28">
        <v>3</v>
      </c>
      <c r="E106" s="29">
        <v>21</v>
      </c>
      <c r="F106" s="30">
        <f>F104*(1+E106/100)</f>
        <v>0</v>
      </c>
      <c r="G106" s="31"/>
      <c r="H106" s="13"/>
    </row>
    <row r="107" spans="1:8" s="42" customFormat="1" ht="20.100000000000001" customHeight="1" x14ac:dyDescent="0.25">
      <c r="A107" s="41" t="s">
        <v>62</v>
      </c>
    </row>
    <row r="108" spans="1:8" x14ac:dyDescent="0.25">
      <c r="A108" s="7" t="s">
        <v>2</v>
      </c>
      <c r="B108" s="8" t="s">
        <v>63</v>
      </c>
      <c r="C108" s="9" t="s">
        <v>4</v>
      </c>
      <c r="D108" s="10"/>
      <c r="E108" s="9" t="s">
        <v>5</v>
      </c>
      <c r="F108" s="11" t="s">
        <v>6</v>
      </c>
      <c r="G108" s="32"/>
      <c r="H108" s="13"/>
    </row>
    <row r="109" spans="1:8" x14ac:dyDescent="0.25">
      <c r="A109" s="14">
        <v>22</v>
      </c>
      <c r="B109" s="15" t="s">
        <v>64</v>
      </c>
      <c r="C109" s="16" t="s">
        <v>8</v>
      </c>
      <c r="D109" s="17"/>
      <c r="E109" s="18">
        <v>0</v>
      </c>
      <c r="F109" s="19">
        <f>D111*E109</f>
        <v>0</v>
      </c>
      <c r="G109" s="33"/>
      <c r="H109" s="21">
        <f>F109</f>
        <v>0</v>
      </c>
    </row>
    <row r="110" spans="1:8" x14ac:dyDescent="0.25">
      <c r="A110" s="22"/>
      <c r="B110" s="15" t="s">
        <v>65</v>
      </c>
      <c r="C110" s="16" t="s">
        <v>10</v>
      </c>
      <c r="D110" s="17"/>
      <c r="E110" s="16" t="s">
        <v>12</v>
      </c>
      <c r="F110" s="24" t="s">
        <v>13</v>
      </c>
      <c r="G110" s="33"/>
      <c r="H110" s="13"/>
    </row>
    <row r="111" spans="1:8" x14ac:dyDescent="0.25">
      <c r="A111" s="25"/>
      <c r="B111" s="26" t="s">
        <v>66</v>
      </c>
      <c r="C111" s="27" t="s">
        <v>15</v>
      </c>
      <c r="D111" s="28">
        <v>8</v>
      </c>
      <c r="E111" s="29">
        <v>21</v>
      </c>
      <c r="F111" s="30">
        <f>F109*(1+E111/100)</f>
        <v>0</v>
      </c>
      <c r="G111" s="34"/>
      <c r="H111" s="13"/>
    </row>
    <row r="112" spans="1:8" x14ac:dyDescent="0.25">
      <c r="A112" s="40" t="s">
        <v>67</v>
      </c>
      <c r="B112" s="35"/>
      <c r="C112" s="16"/>
      <c r="D112" s="37"/>
      <c r="E112" s="37"/>
      <c r="F112" s="18"/>
      <c r="G112" s="16"/>
      <c r="H112" s="13"/>
    </row>
    <row r="115" spans="1:8" x14ac:dyDescent="0.25">
      <c r="A115" s="4" t="s">
        <v>68</v>
      </c>
    </row>
    <row r="116" spans="1:8" x14ac:dyDescent="0.25">
      <c r="A116" s="4"/>
    </row>
    <row r="117" spans="1:8" s="42" customFormat="1" ht="20.100000000000001" customHeight="1" x14ac:dyDescent="0.25">
      <c r="A117" s="41" t="s">
        <v>69</v>
      </c>
    </row>
    <row r="118" spans="1:8" x14ac:dyDescent="0.25">
      <c r="A118" s="7" t="s">
        <v>2</v>
      </c>
      <c r="B118" s="8" t="s">
        <v>70</v>
      </c>
      <c r="C118" s="9" t="s">
        <v>4</v>
      </c>
      <c r="D118" s="10"/>
      <c r="E118" s="9" t="s">
        <v>5</v>
      </c>
      <c r="F118" s="11" t="s">
        <v>6</v>
      </c>
      <c r="G118" s="32"/>
      <c r="H118" s="13"/>
    </row>
    <row r="119" spans="1:8" x14ac:dyDescent="0.25">
      <c r="A119" s="14">
        <v>1</v>
      </c>
      <c r="B119" s="15" t="s">
        <v>71</v>
      </c>
      <c r="C119" s="16" t="s">
        <v>8</v>
      </c>
      <c r="D119" s="17"/>
      <c r="E119" s="18">
        <v>0</v>
      </c>
      <c r="F119" s="19">
        <f>D121*E119</f>
        <v>0</v>
      </c>
      <c r="G119" s="33"/>
      <c r="H119" s="21">
        <f>F119</f>
        <v>0</v>
      </c>
    </row>
    <row r="120" spans="1:8" x14ac:dyDescent="0.25">
      <c r="A120" s="22"/>
      <c r="B120" s="15" t="s">
        <v>72</v>
      </c>
      <c r="C120" s="16" t="s">
        <v>10</v>
      </c>
      <c r="D120" s="17"/>
      <c r="E120" s="16" t="s">
        <v>12</v>
      </c>
      <c r="F120" s="24" t="s">
        <v>13</v>
      </c>
      <c r="G120" s="33"/>
      <c r="H120" s="13"/>
    </row>
    <row r="121" spans="1:8" x14ac:dyDescent="0.25">
      <c r="A121" s="25"/>
      <c r="B121" s="26" t="s">
        <v>73</v>
      </c>
      <c r="C121" s="27" t="s">
        <v>15</v>
      </c>
      <c r="D121" s="28">
        <v>1</v>
      </c>
      <c r="E121" s="29">
        <v>21</v>
      </c>
      <c r="F121" s="30">
        <f>F119*(1+E121/100)</f>
        <v>0</v>
      </c>
      <c r="G121" s="34"/>
      <c r="H121" s="13"/>
    </row>
    <row r="122" spans="1:8" s="35" customFormat="1" ht="12.75" x14ac:dyDescent="0.2">
      <c r="B122" s="35" t="s">
        <v>74</v>
      </c>
    </row>
    <row r="123" spans="1:8" s="35" customFormat="1" ht="12.75" x14ac:dyDescent="0.2"/>
    <row r="124" spans="1:8" x14ac:dyDescent="0.25">
      <c r="A124" s="7" t="s">
        <v>2</v>
      </c>
      <c r="B124" s="8" t="s">
        <v>75</v>
      </c>
      <c r="C124" s="9" t="s">
        <v>4</v>
      </c>
      <c r="D124" s="10"/>
      <c r="E124" s="9" t="s">
        <v>5</v>
      </c>
      <c r="F124" s="11" t="s">
        <v>6</v>
      </c>
      <c r="G124" s="32"/>
      <c r="H124" s="13"/>
    </row>
    <row r="125" spans="1:8" x14ac:dyDescent="0.25">
      <c r="A125" s="14">
        <v>2</v>
      </c>
      <c r="B125" s="15" t="s">
        <v>76</v>
      </c>
      <c r="C125" s="16" t="s">
        <v>8</v>
      </c>
      <c r="D125" s="17"/>
      <c r="E125" s="18">
        <v>0</v>
      </c>
      <c r="F125" s="19">
        <f>D127*E125</f>
        <v>0</v>
      </c>
      <c r="G125" s="33"/>
      <c r="H125" s="21">
        <f>F125</f>
        <v>0</v>
      </c>
    </row>
    <row r="126" spans="1:8" x14ac:dyDescent="0.25">
      <c r="A126" s="22"/>
      <c r="B126" s="15" t="s">
        <v>77</v>
      </c>
      <c r="C126" s="16" t="s">
        <v>10</v>
      </c>
      <c r="D126" s="17"/>
      <c r="E126" s="16" t="s">
        <v>12</v>
      </c>
      <c r="F126" s="24" t="s">
        <v>13</v>
      </c>
      <c r="G126" s="33"/>
      <c r="H126" s="13"/>
    </row>
    <row r="127" spans="1:8" x14ac:dyDescent="0.25">
      <c r="A127" s="25"/>
      <c r="B127" s="26" t="s">
        <v>73</v>
      </c>
      <c r="C127" s="27" t="s">
        <v>15</v>
      </c>
      <c r="D127" s="28">
        <v>2</v>
      </c>
      <c r="E127" s="29">
        <v>21</v>
      </c>
      <c r="F127" s="30">
        <f>F125*(1+E127/100)</f>
        <v>0</v>
      </c>
      <c r="G127" s="34"/>
      <c r="H127" s="13"/>
    </row>
    <row r="128" spans="1:8" s="35" customFormat="1" ht="12.75" x14ac:dyDescent="0.2">
      <c r="B128" s="35" t="s">
        <v>74</v>
      </c>
    </row>
    <row r="130" spans="1:8" x14ac:dyDescent="0.25">
      <c r="A130" s="7" t="s">
        <v>2</v>
      </c>
      <c r="B130" s="8" t="s">
        <v>78</v>
      </c>
      <c r="C130" s="9" t="s">
        <v>79</v>
      </c>
      <c r="D130" s="10">
        <v>6000</v>
      </c>
      <c r="E130" s="9" t="s">
        <v>5</v>
      </c>
      <c r="F130" s="11" t="s">
        <v>6</v>
      </c>
      <c r="G130" s="32"/>
      <c r="H130" s="13"/>
    </row>
    <row r="131" spans="1:8" x14ac:dyDescent="0.25">
      <c r="A131" s="14">
        <v>3</v>
      </c>
      <c r="B131" s="15" t="s">
        <v>80</v>
      </c>
      <c r="C131" s="16" t="s">
        <v>8</v>
      </c>
      <c r="D131" s="17"/>
      <c r="E131" s="18">
        <v>0</v>
      </c>
      <c r="F131" s="19">
        <f>D133*E131</f>
        <v>0</v>
      </c>
      <c r="G131" s="33"/>
      <c r="H131" s="21">
        <f>F131</f>
        <v>0</v>
      </c>
    </row>
    <row r="132" spans="1:8" x14ac:dyDescent="0.25">
      <c r="A132" s="22"/>
      <c r="B132" s="15" t="s">
        <v>81</v>
      </c>
      <c r="C132" s="16" t="s">
        <v>10</v>
      </c>
      <c r="D132" s="17"/>
      <c r="E132" s="16" t="s">
        <v>12</v>
      </c>
      <c r="F132" s="24" t="s">
        <v>13</v>
      </c>
      <c r="G132" s="33"/>
      <c r="H132" s="13"/>
    </row>
    <row r="133" spans="1:8" x14ac:dyDescent="0.25">
      <c r="A133" s="25"/>
      <c r="B133" s="26" t="s">
        <v>82</v>
      </c>
      <c r="C133" s="27" t="s">
        <v>15</v>
      </c>
      <c r="D133" s="28">
        <v>1</v>
      </c>
      <c r="E133" s="29">
        <v>21</v>
      </c>
      <c r="F133" s="30">
        <f>F131*(1+E133/100)</f>
        <v>0</v>
      </c>
      <c r="G133" s="34"/>
      <c r="H133" s="13"/>
    </row>
    <row r="135" spans="1:8" s="35" customFormat="1" ht="13.5" x14ac:dyDescent="0.25">
      <c r="A135" s="7" t="s">
        <v>2</v>
      </c>
      <c r="B135" s="8"/>
      <c r="C135" s="9" t="s">
        <v>4</v>
      </c>
      <c r="D135" s="10">
        <v>1000</v>
      </c>
      <c r="E135" s="9" t="s">
        <v>5</v>
      </c>
      <c r="F135" s="11" t="s">
        <v>6</v>
      </c>
      <c r="G135" s="32"/>
      <c r="H135" s="13"/>
    </row>
    <row r="136" spans="1:8" x14ac:dyDescent="0.25">
      <c r="A136" s="14">
        <v>4</v>
      </c>
      <c r="B136" s="15" t="s">
        <v>83</v>
      </c>
      <c r="C136" s="16" t="s">
        <v>8</v>
      </c>
      <c r="D136" s="17">
        <v>525</v>
      </c>
      <c r="E136" s="18">
        <v>0</v>
      </c>
      <c r="F136" s="19">
        <f>D138*E136</f>
        <v>0</v>
      </c>
      <c r="G136" s="33"/>
      <c r="H136" s="21">
        <f>F136</f>
        <v>0</v>
      </c>
    </row>
    <row r="137" spans="1:8" x14ac:dyDescent="0.25">
      <c r="A137" s="22"/>
      <c r="B137" s="15" t="s">
        <v>84</v>
      </c>
      <c r="C137" s="16" t="s">
        <v>10</v>
      </c>
      <c r="D137" s="17">
        <v>1907</v>
      </c>
      <c r="E137" s="16" t="s">
        <v>12</v>
      </c>
      <c r="F137" s="24" t="s">
        <v>13</v>
      </c>
      <c r="G137" s="33"/>
      <c r="H137" s="13"/>
    </row>
    <row r="138" spans="1:8" x14ac:dyDescent="0.25">
      <c r="A138" s="25"/>
      <c r="B138" s="26"/>
      <c r="C138" s="27" t="s">
        <v>15</v>
      </c>
      <c r="D138" s="28">
        <v>2</v>
      </c>
      <c r="E138" s="29">
        <v>21</v>
      </c>
      <c r="F138" s="30">
        <f>F136*(1+E138/100)</f>
        <v>0</v>
      </c>
      <c r="G138" s="34"/>
      <c r="H138" s="13"/>
    </row>
    <row r="140" spans="1:8" s="35" customFormat="1" ht="13.5" x14ac:dyDescent="0.25">
      <c r="A140" s="7" t="s">
        <v>2</v>
      </c>
      <c r="B140" s="8"/>
      <c r="C140" s="9" t="s">
        <v>4</v>
      </c>
      <c r="D140" s="10">
        <v>500</v>
      </c>
      <c r="E140" s="9" t="s">
        <v>5</v>
      </c>
      <c r="F140" s="11" t="s">
        <v>6</v>
      </c>
      <c r="G140" s="32"/>
      <c r="H140" s="13"/>
    </row>
    <row r="141" spans="1:8" x14ac:dyDescent="0.25">
      <c r="A141" s="14">
        <v>5</v>
      </c>
      <c r="B141" s="15" t="s">
        <v>83</v>
      </c>
      <c r="C141" s="16" t="s">
        <v>8</v>
      </c>
      <c r="D141" s="17">
        <v>525</v>
      </c>
      <c r="E141" s="18">
        <v>0</v>
      </c>
      <c r="F141" s="19">
        <f>D143*E141</f>
        <v>0</v>
      </c>
      <c r="G141" s="33"/>
      <c r="H141" s="21">
        <f>F141</f>
        <v>0</v>
      </c>
    </row>
    <row r="142" spans="1:8" x14ac:dyDescent="0.25">
      <c r="A142" s="22"/>
      <c r="B142" s="15" t="s">
        <v>84</v>
      </c>
      <c r="C142" s="16" t="s">
        <v>10</v>
      </c>
      <c r="D142" s="17">
        <v>1907</v>
      </c>
      <c r="E142" s="16" t="s">
        <v>12</v>
      </c>
      <c r="F142" s="24" t="s">
        <v>13</v>
      </c>
      <c r="G142" s="33"/>
      <c r="H142" s="13"/>
    </row>
    <row r="143" spans="1:8" x14ac:dyDescent="0.25">
      <c r="A143" s="25"/>
      <c r="B143" s="26"/>
      <c r="C143" s="27" t="s">
        <v>15</v>
      </c>
      <c r="D143" s="28">
        <v>1</v>
      </c>
      <c r="E143" s="29">
        <v>21</v>
      </c>
      <c r="F143" s="30">
        <f>F141*(1+E143/100)</f>
        <v>0</v>
      </c>
      <c r="G143" s="34"/>
      <c r="H143" s="13"/>
    </row>
    <row r="146" spans="2:7" x14ac:dyDescent="0.25">
      <c r="B146" s="47" t="s">
        <v>85</v>
      </c>
      <c r="C146" s="53">
        <f>SUM(H6:H145)</f>
        <v>0</v>
      </c>
      <c r="D146" s="53"/>
      <c r="E146" s="53"/>
      <c r="F146" s="47"/>
      <c r="G146" s="47"/>
    </row>
    <row r="147" spans="2:7" x14ac:dyDescent="0.25">
      <c r="B147" s="48" t="s">
        <v>86</v>
      </c>
      <c r="C147" s="54">
        <v>0</v>
      </c>
      <c r="D147" s="54"/>
      <c r="E147" s="54"/>
      <c r="F147" s="47"/>
      <c r="G147" s="47"/>
    </row>
    <row r="148" spans="2:7" ht="18.75" x14ac:dyDescent="0.3">
      <c r="B148" s="49" t="s">
        <v>87</v>
      </c>
      <c r="C148" s="55">
        <f>SUM(C146:E147)</f>
        <v>0</v>
      </c>
      <c r="D148" s="55"/>
      <c r="E148" s="55"/>
      <c r="F148" s="50"/>
      <c r="G148" s="50"/>
    </row>
    <row r="149" spans="2:7" ht="18.75" x14ac:dyDescent="0.3">
      <c r="B149" s="49" t="s">
        <v>88</v>
      </c>
      <c r="C149" s="55">
        <f>C148/100*21</f>
        <v>0</v>
      </c>
      <c r="D149" s="55"/>
      <c r="E149" s="55"/>
      <c r="F149" s="50"/>
      <c r="G149" s="50"/>
    </row>
    <row r="150" spans="2:7" ht="18.75" x14ac:dyDescent="0.3">
      <c r="B150" s="49" t="s">
        <v>89</v>
      </c>
      <c r="C150" s="55">
        <f>C148+C149</f>
        <v>0</v>
      </c>
      <c r="D150" s="55"/>
      <c r="E150" s="55"/>
      <c r="F150" s="47"/>
      <c r="G150" s="47"/>
    </row>
    <row r="151" spans="2:7" x14ac:dyDescent="0.25">
      <c r="B151" s="47"/>
      <c r="C151" s="47"/>
      <c r="D151" s="47"/>
      <c r="E151" s="47"/>
      <c r="F151" s="51"/>
      <c r="G151" s="51"/>
    </row>
    <row r="152" spans="2:7" x14ac:dyDescent="0.25">
      <c r="C152" s="47"/>
      <c r="D152" s="47"/>
      <c r="E152" s="47"/>
    </row>
    <row r="153" spans="2:7" x14ac:dyDescent="0.25">
      <c r="B153" s="52"/>
    </row>
  </sheetData>
  <mergeCells count="5">
    <mergeCell ref="C146:E146"/>
    <mergeCell ref="C147:E147"/>
    <mergeCell ref="C148:E148"/>
    <mergeCell ref="C149:E149"/>
    <mergeCell ref="C150:E150"/>
  </mergeCells>
  <pageMargins left="0.70866141732283472" right="0.70866141732283472" top="1.2204724409448819" bottom="0.78740157480314965" header="0.31496062992125984" footer="0.31496062992125984"/>
  <pageSetup paperSize="9" scale="90" firstPageNumber="0" orientation="landscape" horizontalDpi="300" verticalDpi="300" r:id="rId1"/>
  <headerFooter>
    <oddFooter>&amp;CStránka &amp;P z &amp;N&amp;R&amp;D</oddFooter>
  </headerFooter>
  <rowBreaks count="2" manualBreakCount="2">
    <brk id="50" max="16383" man="1"/>
    <brk id="1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dc:description/>
  <cp:lastModifiedBy>Tomanová Vlasta</cp:lastModifiedBy>
  <cp:revision>6</cp:revision>
  <cp:lastPrinted>2019-05-21T07:08:18Z</cp:lastPrinted>
  <dcterms:created xsi:type="dcterms:W3CDTF">2017-08-02T12:40:57Z</dcterms:created>
  <dcterms:modified xsi:type="dcterms:W3CDTF">2019-06-05T06:56:38Z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